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aveExternalLinkValues="0" codeName="ThisWorkbook" defaultThemeVersion="124226"/>
  <mc:AlternateContent xmlns:mc="http://schemas.openxmlformats.org/markup-compatibility/2006">
    <mc:Choice Requires="x15">
      <x15ac:absPath xmlns:x15ac="http://schemas.microsoft.com/office/spreadsheetml/2010/11/ac" url="\\srv-int-fs.int.ciak.hr\Podaci\CIAK Grupa\Računovodstvo\Organizacijske aktivnosti\IZVJEŠTAJI ZA HANFU\CIAK GRUPA NEKONSOLIDIRANI\2023\Q4 nerevidirani\"/>
    </mc:Choice>
  </mc:AlternateContent>
  <workbookProtection workbookAlgorithmName="SHA-512" workbookHashValue="RRla+0l4sMOo88EsGyPqFCMiEgk/DwrVNkHWsqrHg1QDjp8wY8JYYJ5n5b0PsptRtQuhQQluHFUGZ3jafoFj6Q==" workbookSaltValue="A3MI0t8xDfV2JThH+tTvhg==" workbookSpinCount="100000" lockStructure="1"/>
  <bookViews>
    <workbookView xWindow="0" yWindow="0" windowWidth="28800" windowHeight="11055" activeTab="6"/>
  </bookViews>
  <sheets>
    <sheet name="General data" sheetId="25" r:id="rId1"/>
    <sheet name="Balance sheet" sheetId="18" r:id="rId2"/>
    <sheet name="P&amp;L" sheetId="19" r:id="rId3"/>
    <sheet name="CF_I" sheetId="20" r:id="rId4"/>
    <sheet name="CF_D" sheetId="21" r:id="rId5"/>
    <sheet name="SOCE" sheetId="22" r:id="rId6"/>
    <sheet name="Notes" sheetId="24" r:id="rId7"/>
  </sheets>
  <definedNames>
    <definedName name="_xlnm.Print_Area" localSheetId="1">'Balance sheet'!$A$1:$I$134</definedName>
    <definedName name="_xlnm.Print_Area" localSheetId="4">CF_D!$A$1:$I$53</definedName>
    <definedName name="_xlnm.Print_Area" localSheetId="3">CF_I!$A$1:$I$59</definedName>
    <definedName name="_xlnm.Print_Area" localSheetId="0">'General data'!$A$1:$J$61</definedName>
    <definedName name="_xlnm.Print_Area" localSheetId="5">SOCE!$A$1:$Y$63</definedName>
  </definedNames>
  <calcPr calcId="162913"/>
</workbook>
</file>

<file path=xl/calcChain.xml><?xml version="1.0" encoding="utf-8"?>
<calcChain xmlns="http://schemas.openxmlformats.org/spreadsheetml/2006/main">
  <c r="W37" i="22" l="1"/>
  <c r="W38" i="22"/>
  <c r="Y38" i="22" l="1"/>
  <c r="Y37" i="22"/>
  <c r="W58" i="22"/>
  <c r="Y58" i="22" s="1"/>
  <c r="W57" i="22"/>
  <c r="Y57" i="22" s="1"/>
  <c r="W56" i="22"/>
  <c r="Y56" i="22" s="1"/>
  <c r="W55" i="22"/>
  <c r="Y55" i="22" s="1"/>
  <c r="W54" i="22"/>
  <c r="Y54" i="22" s="1"/>
  <c r="W53" i="22"/>
  <c r="Y53" i="22" s="1"/>
  <c r="W52" i="22"/>
  <c r="Y52" i="22" s="1"/>
  <c r="W51" i="22"/>
  <c r="Y51" i="22" s="1"/>
  <c r="W50" i="22"/>
  <c r="Y50" i="22" s="1"/>
  <c r="W49" i="22"/>
  <c r="Y49" i="22" s="1"/>
  <c r="W48" i="22"/>
  <c r="Y48" i="22" s="1"/>
  <c r="W47" i="22"/>
  <c r="Y47" i="22" s="1"/>
  <c r="W46" i="22"/>
  <c r="Y46" i="22" s="1"/>
  <c r="W45" i="22"/>
  <c r="Y45" i="22" s="1"/>
  <c r="W44" i="22"/>
  <c r="Y44" i="22" s="1"/>
  <c r="W43" i="22"/>
  <c r="Y43" i="22" s="1"/>
  <c r="W42" i="22"/>
  <c r="Y42" i="22" s="1"/>
  <c r="W41" i="22"/>
  <c r="Y41" i="22" s="1"/>
  <c r="W40" i="22"/>
  <c r="Y40" i="22" s="1"/>
  <c r="W36" i="22"/>
  <c r="Y36" i="22" s="1"/>
  <c r="W29" i="22"/>
  <c r="Y29" i="22" s="1"/>
  <c r="W28" i="22"/>
  <c r="Y28" i="22" s="1"/>
  <c r="W27" i="22"/>
  <c r="Y27" i="22" s="1"/>
  <c r="W26" i="22"/>
  <c r="Y26" i="22" s="1"/>
  <c r="W25" i="22"/>
  <c r="Y25" i="22" s="1"/>
  <c r="W24" i="22"/>
  <c r="Y24" i="22" s="1"/>
  <c r="W23" i="22"/>
  <c r="Y23" i="22" s="1"/>
  <c r="W22" i="22"/>
  <c r="Y22" i="22" s="1"/>
  <c r="W21" i="22"/>
  <c r="Y21" i="22" s="1"/>
  <c r="W20" i="22"/>
  <c r="Y20" i="22" s="1"/>
  <c r="W19" i="22"/>
  <c r="Y19" i="22" s="1"/>
  <c r="W18" i="22"/>
  <c r="Y18" i="22" s="1"/>
  <c r="W17" i="22"/>
  <c r="Y17" i="22" s="1"/>
  <c r="W16" i="22"/>
  <c r="Y16" i="22" s="1"/>
  <c r="W15" i="22"/>
  <c r="Y15" i="22" s="1"/>
  <c r="W14" i="22"/>
  <c r="W13" i="22"/>
  <c r="W12" i="22"/>
  <c r="Y12" i="22" s="1"/>
  <c r="W11" i="22"/>
  <c r="Y11" i="22" s="1"/>
  <c r="W9" i="22"/>
  <c r="W8" i="22"/>
  <c r="Y8" i="22" s="1"/>
  <c r="W7" i="22"/>
  <c r="Y7" i="22" s="1"/>
  <c r="X63" i="22"/>
  <c r="V63" i="22"/>
  <c r="U63" i="22"/>
  <c r="T63" i="22"/>
  <c r="S63" i="22"/>
  <c r="R63" i="22"/>
  <c r="Q63" i="22"/>
  <c r="P63" i="22"/>
  <c r="O63" i="22"/>
  <c r="N63" i="22"/>
  <c r="M63" i="22"/>
  <c r="L63" i="22"/>
  <c r="K63" i="22"/>
  <c r="J63" i="22"/>
  <c r="I63" i="22"/>
  <c r="H63" i="22"/>
  <c r="X61" i="22"/>
  <c r="X62" i="22" s="1"/>
  <c r="V61" i="22"/>
  <c r="V62" i="22" s="1"/>
  <c r="U61" i="22"/>
  <c r="U62" i="22" s="1"/>
  <c r="T61" i="22"/>
  <c r="T62" i="22" s="1"/>
  <c r="S61" i="22"/>
  <c r="S62" i="22" s="1"/>
  <c r="R61" i="22"/>
  <c r="R62" i="22" s="1"/>
  <c r="Q61" i="22"/>
  <c r="Q62" i="22" s="1"/>
  <c r="P61" i="22"/>
  <c r="P62" i="22" s="1"/>
  <c r="O61" i="22"/>
  <c r="O62" i="22" s="1"/>
  <c r="N61" i="22"/>
  <c r="N62" i="22" s="1"/>
  <c r="M61" i="22"/>
  <c r="M62" i="22" s="1"/>
  <c r="L61" i="22"/>
  <c r="L62" i="22" s="1"/>
  <c r="K61" i="22"/>
  <c r="K62" i="22" s="1"/>
  <c r="J61" i="22"/>
  <c r="J62" i="22" s="1"/>
  <c r="I61" i="22"/>
  <c r="I62" i="22" s="1"/>
  <c r="H61" i="22"/>
  <c r="H62" i="22" s="1"/>
  <c r="X39" i="22"/>
  <c r="X59" i="22" s="1"/>
  <c r="V39" i="22"/>
  <c r="V59" i="22" s="1"/>
  <c r="U39" i="22"/>
  <c r="U59" i="22" s="1"/>
  <c r="T39" i="22"/>
  <c r="T59" i="22" s="1"/>
  <c r="S39" i="22"/>
  <c r="S59" i="22" s="1"/>
  <c r="R39" i="22"/>
  <c r="R59" i="22" s="1"/>
  <c r="Q39" i="22"/>
  <c r="Q59" i="22" s="1"/>
  <c r="P39" i="22"/>
  <c r="P59" i="22" s="1"/>
  <c r="O39" i="22"/>
  <c r="O59" i="22" s="1"/>
  <c r="N39" i="22"/>
  <c r="N59" i="22" s="1"/>
  <c r="M39" i="22"/>
  <c r="M59" i="22" s="1"/>
  <c r="L39" i="22"/>
  <c r="L59" i="22" s="1"/>
  <c r="K39" i="22"/>
  <c r="K59" i="22" s="1"/>
  <c r="J39" i="22"/>
  <c r="J59" i="22" s="1"/>
  <c r="I39" i="22"/>
  <c r="I59" i="22" s="1"/>
  <c r="H39" i="22"/>
  <c r="H59" i="22" s="1"/>
  <c r="X34" i="22"/>
  <c r="V34" i="22"/>
  <c r="U34" i="22"/>
  <c r="T34" i="22"/>
  <c r="S34" i="22"/>
  <c r="R34" i="22"/>
  <c r="Q34" i="22"/>
  <c r="P34" i="22"/>
  <c r="O34" i="22"/>
  <c r="N34" i="22"/>
  <c r="M34" i="22"/>
  <c r="L34" i="22"/>
  <c r="K34" i="22"/>
  <c r="J34" i="22"/>
  <c r="I34" i="22"/>
  <c r="H34" i="22"/>
  <c r="X32" i="22"/>
  <c r="X33" i="22" s="1"/>
  <c r="V32" i="22"/>
  <c r="V33" i="22" s="1"/>
  <c r="U32" i="22"/>
  <c r="U33" i="22" s="1"/>
  <c r="T32" i="22"/>
  <c r="T33" i="22" s="1"/>
  <c r="S32" i="22"/>
  <c r="S33" i="22" s="1"/>
  <c r="R32" i="22"/>
  <c r="R33" i="22" s="1"/>
  <c r="Q32" i="22"/>
  <c r="Q33" i="22" s="1"/>
  <c r="P32" i="22"/>
  <c r="P33" i="22" s="1"/>
  <c r="O32" i="22"/>
  <c r="O33" i="22" s="1"/>
  <c r="N32" i="22"/>
  <c r="N33" i="22" s="1"/>
  <c r="M32" i="22"/>
  <c r="M33" i="22" s="1"/>
  <c r="L32" i="22"/>
  <c r="L33" i="22" s="1"/>
  <c r="K32" i="22"/>
  <c r="K33" i="22" s="1"/>
  <c r="J32" i="22"/>
  <c r="J33" i="22" s="1"/>
  <c r="I32" i="22"/>
  <c r="I33" i="22" s="1"/>
  <c r="H32" i="22"/>
  <c r="H33" i="22" s="1"/>
  <c r="X10" i="22"/>
  <c r="X30" i="22" s="1"/>
  <c r="V10" i="22"/>
  <c r="V30" i="22" s="1"/>
  <c r="U10" i="22"/>
  <c r="U30" i="22" s="1"/>
  <c r="T10" i="22"/>
  <c r="T30" i="22" s="1"/>
  <c r="S10" i="22"/>
  <c r="S30" i="22" s="1"/>
  <c r="R10" i="22"/>
  <c r="R30" i="22" s="1"/>
  <c r="Q10" i="22"/>
  <c r="Q30" i="22" s="1"/>
  <c r="P10" i="22"/>
  <c r="P30" i="22" s="1"/>
  <c r="O10" i="22"/>
  <c r="O30" i="22" s="1"/>
  <c r="N10" i="22"/>
  <c r="N30" i="22" s="1"/>
  <c r="M10" i="22"/>
  <c r="M30" i="22" s="1"/>
  <c r="L10" i="22"/>
  <c r="L30" i="22" s="1"/>
  <c r="K10" i="22"/>
  <c r="K30" i="22" s="1"/>
  <c r="J10" i="22"/>
  <c r="J30" i="22" s="1"/>
  <c r="I10" i="22"/>
  <c r="I30" i="22" s="1"/>
  <c r="H10" i="22"/>
  <c r="H30" i="22" s="1"/>
  <c r="I20" i="21"/>
  <c r="I21" i="21" s="1"/>
  <c r="H20" i="21"/>
  <c r="H21" i="21" s="1"/>
  <c r="I13" i="21"/>
  <c r="H13" i="21"/>
  <c r="J98" i="19"/>
  <c r="K98" i="19"/>
  <c r="I98" i="19"/>
  <c r="H98" i="19"/>
  <c r="J91" i="19"/>
  <c r="K91" i="19"/>
  <c r="I91" i="19"/>
  <c r="I90" i="19" s="1"/>
  <c r="H91" i="19"/>
  <c r="H90" i="19" s="1"/>
  <c r="I85" i="18"/>
  <c r="H85" i="18"/>
  <c r="H91" i="18"/>
  <c r="I91" i="18"/>
  <c r="W39" i="22" l="1"/>
  <c r="W10" i="22"/>
  <c r="Y9" i="22"/>
  <c r="Y10" i="22" s="1"/>
  <c r="W34" i="22"/>
  <c r="Y39" i="22"/>
  <c r="W63" i="22"/>
  <c r="K90" i="19"/>
  <c r="J90" i="19"/>
  <c r="H108" i="19"/>
  <c r="I108" i="19"/>
  <c r="K108" i="19"/>
  <c r="J108" i="19"/>
  <c r="W30" i="22"/>
  <c r="Y13" i="22"/>
  <c r="W59" i="22"/>
  <c r="W61" i="22"/>
  <c r="W62" i="22" s="1"/>
  <c r="W32" i="22"/>
  <c r="W33" i="22" s="1"/>
  <c r="Y14" i="22"/>
  <c r="I78" i="18"/>
  <c r="H78" i="18"/>
  <c r="Y30" i="22" l="1"/>
  <c r="H48" i="21"/>
  <c r="H42" i="21"/>
  <c r="H35" i="21"/>
  <c r="H29" i="21"/>
  <c r="H54" i="20"/>
  <c r="H48" i="20"/>
  <c r="H41" i="20"/>
  <c r="H35" i="20"/>
  <c r="H19" i="20"/>
  <c r="I9" i="20"/>
  <c r="I111" i="19"/>
  <c r="I85" i="19"/>
  <c r="I70" i="19"/>
  <c r="I48" i="19"/>
  <c r="I37" i="19"/>
  <c r="H29" i="19"/>
  <c r="H26" i="19"/>
  <c r="H20" i="19"/>
  <c r="H16" i="19"/>
  <c r="I8" i="19"/>
  <c r="H117" i="18"/>
  <c r="H105" i="18"/>
  <c r="H98" i="18"/>
  <c r="H94" i="18"/>
  <c r="H60" i="18"/>
  <c r="H53" i="18"/>
  <c r="H45" i="18"/>
  <c r="H38" i="18"/>
  <c r="H27" i="18"/>
  <c r="H17" i="18"/>
  <c r="H10" i="18"/>
  <c r="H55" i="20" l="1"/>
  <c r="I60" i="19"/>
  <c r="H49" i="21"/>
  <c r="H36" i="21"/>
  <c r="H75" i="18"/>
  <c r="H133" i="18" s="1"/>
  <c r="H42" i="20"/>
  <c r="H9" i="18"/>
  <c r="H14" i="19"/>
  <c r="H44" i="18"/>
  <c r="Y61" i="22"/>
  <c r="Y62" i="22" s="1"/>
  <c r="Y59" i="22"/>
  <c r="Y34" i="22"/>
  <c r="I48" i="21"/>
  <c r="I42" i="21"/>
  <c r="I35" i="21"/>
  <c r="I29" i="21"/>
  <c r="I54" i="20"/>
  <c r="I48" i="20"/>
  <c r="I41" i="20"/>
  <c r="I35" i="20"/>
  <c r="I19" i="20"/>
  <c r="I18" i="20"/>
  <c r="H9" i="20"/>
  <c r="H18" i="20" s="1"/>
  <c r="H24" i="20" s="1"/>
  <c r="H27" i="20" s="1"/>
  <c r="K111" i="19"/>
  <c r="J111" i="19"/>
  <c r="H111" i="19"/>
  <c r="K85" i="19"/>
  <c r="J85" i="19"/>
  <c r="H85" i="19"/>
  <c r="K70" i="19"/>
  <c r="J70" i="19"/>
  <c r="H70" i="19"/>
  <c r="K48" i="19"/>
  <c r="J48" i="19"/>
  <c r="H48" i="19"/>
  <c r="K37" i="19"/>
  <c r="J37" i="19"/>
  <c r="H37" i="19"/>
  <c r="K29" i="19"/>
  <c r="J29" i="19"/>
  <c r="I29" i="19"/>
  <c r="K26" i="19"/>
  <c r="J26" i="19"/>
  <c r="I26" i="19"/>
  <c r="K20" i="19"/>
  <c r="J20" i="19"/>
  <c r="I20" i="19"/>
  <c r="K16" i="19"/>
  <c r="J16" i="19"/>
  <c r="I16" i="19"/>
  <c r="K8" i="19"/>
  <c r="J8" i="19"/>
  <c r="H8" i="19"/>
  <c r="I117" i="18"/>
  <c r="I105" i="18"/>
  <c r="I98" i="18"/>
  <c r="I94" i="18"/>
  <c r="I75" i="18" s="1"/>
  <c r="I60" i="18"/>
  <c r="I53" i="18"/>
  <c r="I45" i="18"/>
  <c r="I38" i="18"/>
  <c r="I27" i="18"/>
  <c r="I17" i="18"/>
  <c r="I10" i="18"/>
  <c r="H57" i="20" l="1"/>
  <c r="H59" i="20" s="1"/>
  <c r="H51" i="21"/>
  <c r="H53" i="21"/>
  <c r="I24" i="20"/>
  <c r="I27" i="20" s="1"/>
  <c r="I55" i="20"/>
  <c r="K60" i="19"/>
  <c r="Y63" i="22"/>
  <c r="Y32" i="22"/>
  <c r="Y33" i="22" s="1"/>
  <c r="I36" i="21"/>
  <c r="K14" i="19"/>
  <c r="K61" i="19" s="1"/>
  <c r="J60" i="19"/>
  <c r="I133" i="18"/>
  <c r="I49" i="21"/>
  <c r="I44" i="18"/>
  <c r="H61" i="19"/>
  <c r="I14" i="19"/>
  <c r="I61" i="19" s="1"/>
  <c r="H72" i="18"/>
  <c r="H60" i="19"/>
  <c r="J14" i="19"/>
  <c r="J61" i="19" s="1"/>
  <c r="I9" i="18"/>
  <c r="I42" i="20"/>
  <c r="I57" i="20" l="1"/>
  <c r="I59" i="20" s="1"/>
  <c r="K62" i="19"/>
  <c r="K66" i="19" s="1"/>
  <c r="I51" i="21"/>
  <c r="J63" i="19"/>
  <c r="K64" i="19"/>
  <c r="I53" i="21"/>
  <c r="K63" i="19"/>
  <c r="H64" i="19"/>
  <c r="I72" i="18"/>
  <c r="I62" i="19"/>
  <c r="I63" i="19"/>
  <c r="I64" i="19"/>
  <c r="H62" i="19"/>
  <c r="H66" i="19" s="1"/>
  <c r="H63" i="19"/>
  <c r="J62" i="19"/>
  <c r="J66" i="19" s="1"/>
  <c r="J64" i="19"/>
  <c r="K68" i="19" l="1"/>
  <c r="K67" i="19"/>
  <c r="K109" i="19" s="1"/>
  <c r="H67" i="19"/>
  <c r="H109" i="19" s="1"/>
  <c r="H68" i="19"/>
  <c r="I66" i="19"/>
  <c r="I68" i="19"/>
  <c r="I67" i="19"/>
  <c r="I109" i="19" s="1"/>
  <c r="J67" i="19"/>
  <c r="J109" i="19" s="1"/>
  <c r="J68" i="19"/>
</calcChain>
</file>

<file path=xl/sharedStrings.xml><?xml version="1.0" encoding="utf-8"?>
<sst xmlns="http://schemas.openxmlformats.org/spreadsheetml/2006/main" count="539" uniqueCount="523">
  <si>
    <r>
      <rPr>
        <b/>
        <sz val="12"/>
        <color theme="1"/>
        <rFont val="Arial"/>
        <family val="2"/>
        <charset val="238"/>
      </rPr>
      <t>Annex 1</t>
    </r>
  </si>
  <si>
    <r>
      <rPr>
        <b/>
        <sz val="11"/>
        <rFont val="Arial"/>
        <family val="2"/>
        <charset val="238"/>
      </rPr>
      <t>ISSUER’S GENERAL DATA</t>
    </r>
  </si>
  <si>
    <r>
      <rPr>
        <b/>
        <sz val="9"/>
        <rFont val="Arial"/>
        <family val="2"/>
        <charset val="238"/>
      </rPr>
      <t>Reporting period:</t>
    </r>
  </si>
  <si>
    <r>
      <rPr>
        <sz val="9"/>
        <rFont val="Arial"/>
        <family val="2"/>
        <charset val="238"/>
      </rPr>
      <t>to</t>
    </r>
  </si>
  <si>
    <r>
      <rPr>
        <b/>
        <sz val="9"/>
        <rFont val="Arial"/>
        <family val="2"/>
        <charset val="238"/>
      </rPr>
      <t>Year:</t>
    </r>
  </si>
  <si>
    <r>
      <rPr>
        <b/>
        <sz val="9"/>
        <rFont val="Arial"/>
        <family val="2"/>
        <charset val="238"/>
      </rPr>
      <t>Quarter:</t>
    </r>
  </si>
  <si>
    <r>
      <rPr>
        <b/>
        <sz val="12"/>
        <color theme="1"/>
        <rFont val="Arial Rounded MT Bold"/>
        <family val="2"/>
      </rPr>
      <t xml:space="preserve">Quarterly financial statements </t>
    </r>
  </si>
  <si>
    <r>
      <rPr>
        <sz val="9"/>
        <rFont val="Arial"/>
        <family val="2"/>
        <charset val="238"/>
      </rPr>
      <t>Registration number (MB):</t>
    </r>
  </si>
  <si>
    <r>
      <rPr>
        <sz val="9"/>
        <rFont val="Arial"/>
        <family val="2"/>
        <charset val="238"/>
      </rPr>
      <t>Issuer’s home Member State code:</t>
    </r>
  </si>
  <si>
    <r>
      <rPr>
        <sz val="9"/>
        <rFont val="Arial"/>
        <family val="2"/>
        <charset val="238"/>
      </rPr>
      <t>Entity’s registration number (MBS):</t>
    </r>
  </si>
  <si>
    <r>
      <rPr>
        <sz val="9"/>
        <rFont val="Arial"/>
        <family val="2"/>
        <charset val="238"/>
      </rPr>
      <t>Personal identification number (OIB):</t>
    </r>
  </si>
  <si>
    <r>
      <rPr>
        <sz val="9"/>
        <rFont val="Arial"/>
        <family val="2"/>
        <charset val="238"/>
      </rPr>
      <t>LEI:</t>
    </r>
  </si>
  <si>
    <r>
      <rPr>
        <sz val="9"/>
        <rFont val="Arial"/>
        <family val="2"/>
        <charset val="238"/>
      </rPr>
      <t>Institution code:</t>
    </r>
  </si>
  <si>
    <r>
      <rPr>
        <sz val="9"/>
        <rFont val="Arial"/>
        <family val="2"/>
        <charset val="238"/>
      </rPr>
      <t>Name of the issuer:</t>
    </r>
  </si>
  <si>
    <r>
      <rPr>
        <sz val="9"/>
        <rFont val="Arial"/>
        <family val="2"/>
        <charset val="238"/>
      </rPr>
      <t>Postcode and town:</t>
    </r>
  </si>
  <si>
    <r>
      <rPr>
        <sz val="9"/>
        <rFont val="Arial"/>
        <family val="2"/>
        <charset val="238"/>
      </rPr>
      <t>Street and house number:</t>
    </r>
  </si>
  <si>
    <r>
      <rPr>
        <sz val="9"/>
        <rFont val="Arial"/>
        <family val="2"/>
        <charset val="238"/>
      </rPr>
      <t>E-mail address:</t>
    </r>
  </si>
  <si>
    <r>
      <rPr>
        <sz val="9"/>
        <rFont val="Arial"/>
        <family val="2"/>
        <charset val="238"/>
      </rPr>
      <t>Web address:</t>
    </r>
  </si>
  <si>
    <r>
      <rPr>
        <sz val="9"/>
        <rFont val="Arial"/>
        <family val="2"/>
        <charset val="238"/>
      </rPr>
      <t>Number of employees 
(end of the reporting period):</t>
    </r>
  </si>
  <si>
    <r>
      <rPr>
        <sz val="9"/>
        <rFont val="Arial"/>
        <family val="2"/>
        <charset val="238"/>
      </rPr>
      <t>Consolidated report:</t>
    </r>
  </si>
  <si>
    <r>
      <rPr>
        <sz val="9"/>
        <rFont val="Arial"/>
        <family val="2"/>
        <charset val="238"/>
      </rPr>
      <t xml:space="preserve">          (KN-not consolidated/KD-consolidated)</t>
    </r>
  </si>
  <si>
    <r>
      <rPr>
        <sz val="11"/>
        <color theme="0"/>
        <rFont val="Arial"/>
        <family val="2"/>
        <charset val="238"/>
      </rPr>
      <t>KN</t>
    </r>
  </si>
  <si>
    <r>
      <rPr>
        <sz val="11"/>
        <color theme="0"/>
        <rFont val="Arial"/>
        <family val="2"/>
        <charset val="238"/>
      </rPr>
      <t>KD</t>
    </r>
  </si>
  <si>
    <r>
      <rPr>
        <sz val="9"/>
        <rFont val="Arial"/>
        <family val="2"/>
        <charset val="238"/>
      </rPr>
      <t xml:space="preserve">Audited:   </t>
    </r>
  </si>
  <si>
    <r>
      <rPr>
        <sz val="9"/>
        <rFont val="Arial"/>
        <family val="2"/>
        <charset val="238"/>
      </rPr>
      <t>(RN-not audited/RD-audited)</t>
    </r>
  </si>
  <si>
    <r>
      <rPr>
        <sz val="11"/>
        <color theme="0"/>
        <rFont val="Arial"/>
        <family val="2"/>
        <charset val="238"/>
      </rPr>
      <t>RN</t>
    </r>
  </si>
  <si>
    <r>
      <rPr>
        <sz val="11"/>
        <color theme="0"/>
        <rFont val="Arial"/>
        <family val="2"/>
        <charset val="238"/>
      </rPr>
      <t>RD</t>
    </r>
  </si>
  <si>
    <r>
      <rPr>
        <sz val="9"/>
        <rFont val="Arial"/>
        <family val="2"/>
        <charset val="238"/>
      </rPr>
      <t>Names of subsidiaries (according to IFRS):</t>
    </r>
  </si>
  <si>
    <r>
      <rPr>
        <sz val="9"/>
        <rFont val="Arial"/>
        <family val="2"/>
        <charset val="238"/>
      </rPr>
      <t>Registered office:</t>
    </r>
  </si>
  <si>
    <r>
      <rPr>
        <sz val="9"/>
        <rFont val="Arial"/>
        <family val="2"/>
        <charset val="238"/>
      </rPr>
      <t>MB:</t>
    </r>
  </si>
  <si>
    <r>
      <rPr>
        <sz val="11"/>
        <color theme="0"/>
        <rFont val="Arial"/>
        <family val="2"/>
        <charset val="238"/>
      </rPr>
      <t>Yes</t>
    </r>
  </si>
  <si>
    <r>
      <rPr>
        <sz val="11"/>
        <color theme="0"/>
        <rFont val="Arial"/>
        <family val="2"/>
        <charset val="238"/>
      </rPr>
      <t>No</t>
    </r>
  </si>
  <si>
    <r>
      <rPr>
        <sz val="9"/>
        <rFont val="Arial"/>
        <family val="2"/>
        <charset val="238"/>
      </rPr>
      <t>Bookkeeping firm:</t>
    </r>
  </si>
  <si>
    <r>
      <rPr>
        <sz val="9"/>
        <rFont val="Arial"/>
        <family val="2"/>
        <charset val="238"/>
      </rPr>
      <t xml:space="preserve">    (Yes/No)</t>
    </r>
  </si>
  <si>
    <r>
      <rPr>
        <sz val="9"/>
        <rFont val="Arial"/>
        <family val="2"/>
        <charset val="238"/>
      </rPr>
      <t>(name of the bookkeeping firm)</t>
    </r>
  </si>
  <si>
    <r>
      <rPr>
        <sz val="9"/>
        <rFont val="Arial"/>
        <family val="2"/>
        <charset val="238"/>
      </rPr>
      <t>Contact person:</t>
    </r>
  </si>
  <si>
    <r>
      <rPr>
        <sz val="9"/>
        <rFont val="Arial"/>
        <family val="2"/>
        <charset val="238"/>
      </rPr>
      <t>(only name and surname of the contact person)</t>
    </r>
  </si>
  <si>
    <r>
      <rPr>
        <sz val="9"/>
        <rFont val="Arial"/>
        <family val="2"/>
        <charset val="238"/>
      </rPr>
      <t>Telephone:</t>
    </r>
  </si>
  <si>
    <r>
      <rPr>
        <sz val="9"/>
        <rFont val="Arial"/>
        <family val="2"/>
        <charset val="238"/>
      </rPr>
      <t>E-mail address:</t>
    </r>
  </si>
  <si>
    <r>
      <rPr>
        <sz val="9"/>
        <rFont val="Arial"/>
        <family val="2"/>
        <charset val="238"/>
      </rPr>
      <t>Audit firm:</t>
    </r>
  </si>
  <si>
    <r>
      <rPr>
        <sz val="9"/>
        <rFont val="Arial"/>
        <family val="2"/>
        <charset val="238"/>
      </rPr>
      <t>(name of the audit firm)</t>
    </r>
  </si>
  <si>
    <r>
      <rPr>
        <sz val="9"/>
        <rFont val="Arial"/>
        <family val="2"/>
        <charset val="238"/>
      </rPr>
      <t>Certified auditor:</t>
    </r>
  </si>
  <si>
    <r>
      <rPr>
        <sz val="9"/>
        <rFont val="Arial"/>
        <family val="2"/>
        <charset val="238"/>
      </rPr>
      <t>(name and surname)</t>
    </r>
  </si>
  <si>
    <r>
      <rPr>
        <b/>
        <sz val="12"/>
        <rFont val="Arial"/>
        <family val="2"/>
        <charset val="238"/>
      </rPr>
      <t>BALANCE SHEET</t>
    </r>
  </si>
  <si>
    <r>
      <rPr>
        <b/>
        <sz val="9"/>
        <rFont val="Arial"/>
        <family val="2"/>
        <charset val="238"/>
      </rPr>
      <t>Item</t>
    </r>
  </si>
  <si>
    <r>
      <rPr>
        <b/>
        <sz val="9"/>
        <rFont val="Arial"/>
        <family val="2"/>
        <charset val="238"/>
      </rPr>
      <t xml:space="preserve">ADP
</t>
    </r>
    <r>
      <rPr>
        <b/>
        <sz val="7"/>
        <rFont val="Arial"/>
        <family val="2"/>
        <charset val="238"/>
      </rPr>
      <t>code</t>
    </r>
  </si>
  <si>
    <r>
      <rPr>
        <b/>
        <sz val="8"/>
        <rFont val="Arial"/>
        <family val="2"/>
        <charset val="238"/>
      </rPr>
      <t>Last day of the preceding business year</t>
    </r>
  </si>
  <si>
    <r>
      <rPr>
        <b/>
        <sz val="8"/>
        <rFont val="Arial"/>
        <family val="2"/>
        <charset val="238"/>
      </rPr>
      <t xml:space="preserve">At the reporting date of the current period
</t>
    </r>
  </si>
  <si>
    <r>
      <rPr>
        <b/>
        <sz val="9"/>
        <rFont val="Arial"/>
        <family val="2"/>
        <charset val="238"/>
      </rPr>
      <t>A) RECEIVABLES FOR SUBSCRIBED CAPITAL UNPAID</t>
    </r>
  </si>
  <si>
    <r>
      <rPr>
        <b/>
        <sz val="9"/>
        <rFont val="Arial"/>
        <family val="2"/>
        <charset val="238"/>
      </rPr>
      <t xml:space="preserve">B)  FIXED ASSETS </t>
    </r>
    <r>
      <rPr>
        <sz val="9"/>
        <rFont val="Arial"/>
        <family val="2"/>
        <charset val="238"/>
      </rPr>
      <t>(ADP 003+010+020+031+036)</t>
    </r>
  </si>
  <si>
    <r>
      <rPr>
        <sz val="9"/>
        <rFont val="Arial"/>
        <family val="2"/>
        <charset val="238"/>
      </rPr>
      <t>I INTANGIBLE ASSETS (ADP 004 to 009)</t>
    </r>
  </si>
  <si>
    <r>
      <rPr>
        <sz val="9"/>
        <rFont val="Arial"/>
        <family val="2"/>
        <charset val="238"/>
      </rPr>
      <t xml:space="preserve">    3 Goodwill</t>
    </r>
  </si>
  <si>
    <r>
      <rPr>
        <sz val="9"/>
        <rFont val="Arial"/>
        <family val="2"/>
        <charset val="238"/>
      </rPr>
      <t xml:space="preserve">    4 Advances for the purchase of intangible assets</t>
    </r>
  </si>
  <si>
    <r>
      <rPr>
        <sz val="9"/>
        <rFont val="Arial"/>
        <family val="2"/>
        <charset val="238"/>
      </rPr>
      <t xml:space="preserve">    5 Intangible assets in preparation</t>
    </r>
  </si>
  <si>
    <r>
      <rPr>
        <sz val="9"/>
        <rFont val="Arial"/>
        <family val="2"/>
        <charset val="238"/>
      </rPr>
      <t xml:space="preserve">    6 Other intangible assets</t>
    </r>
  </si>
  <si>
    <r>
      <rPr>
        <sz val="9"/>
        <rFont val="Arial"/>
        <family val="2"/>
        <charset val="238"/>
      </rPr>
      <t>II TANGIBLE ASSETS (ADP 011 to 019)</t>
    </r>
  </si>
  <si>
    <r>
      <rPr>
        <sz val="9"/>
        <rFont val="Arial"/>
        <family val="2"/>
        <charset val="238"/>
      </rPr>
      <t xml:space="preserve">    1 Land</t>
    </r>
  </si>
  <si>
    <r>
      <rPr>
        <sz val="9"/>
        <rFont val="Arial"/>
        <family val="2"/>
        <charset val="238"/>
      </rPr>
      <t xml:space="preserve">    2 Buildings</t>
    </r>
  </si>
  <si>
    <r>
      <rPr>
        <sz val="9"/>
        <rFont val="Arial"/>
        <family val="2"/>
        <charset val="238"/>
      </rPr>
      <t xml:space="preserve">    3 Plant and equipment </t>
    </r>
  </si>
  <si>
    <r>
      <rPr>
        <sz val="9"/>
        <rFont val="Arial"/>
        <family val="2"/>
        <charset val="238"/>
      </rPr>
      <t xml:space="preserve">    4 Tools, working inventory and transportation assets</t>
    </r>
  </si>
  <si>
    <r>
      <rPr>
        <sz val="9"/>
        <rFont val="Arial"/>
        <family val="2"/>
        <charset val="238"/>
      </rPr>
      <t xml:space="preserve">    5 Biological assets</t>
    </r>
  </si>
  <si>
    <r>
      <rPr>
        <sz val="9"/>
        <rFont val="Arial"/>
        <family val="2"/>
        <charset val="238"/>
      </rPr>
      <t xml:space="preserve">    6 Advances for the purchase of tangible assets</t>
    </r>
  </si>
  <si>
    <r>
      <rPr>
        <sz val="9"/>
        <rFont val="Arial"/>
        <family val="2"/>
        <charset val="238"/>
      </rPr>
      <t xml:space="preserve">    7 Tangible assets in preparation</t>
    </r>
  </si>
  <si>
    <r>
      <rPr>
        <sz val="9"/>
        <rFont val="Arial"/>
        <family val="2"/>
        <charset val="238"/>
      </rPr>
      <t xml:space="preserve">    8 Other tangible assets</t>
    </r>
  </si>
  <si>
    <r>
      <rPr>
        <sz val="9"/>
        <rFont val="Arial"/>
        <family val="2"/>
        <charset val="238"/>
      </rPr>
      <t xml:space="preserve">    9 Investment property</t>
    </r>
  </si>
  <si>
    <r>
      <rPr>
        <sz val="9"/>
        <rFont val="Arial"/>
        <family val="2"/>
        <charset val="238"/>
      </rPr>
      <t>III FIXED FINANCIAL ASSETS (ADP 021 to 030)</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</si>
  <si>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</si>
  <si>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</si>
  <si>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</si>
  <si>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</si>
  <si>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</si>
  <si>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</si>
  <si>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</si>
  <si>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</si>
  <si>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investments accounted for using the equity method</t>
    </r>
  </si>
  <si>
    <r>
      <rPr>
        <sz val="9"/>
        <rFont val="Arial"/>
        <family val="2"/>
        <charset val="238"/>
      </rPr>
      <t xml:space="preserve">   10  Other fixed financial assets</t>
    </r>
  </si>
  <si>
    <r>
      <rPr>
        <sz val="9"/>
        <rFont val="Arial"/>
        <family val="2"/>
        <charset val="238"/>
      </rPr>
      <t>IV RECEIVABLES (ADP 032 to 035)</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</si>
  <si>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</si>
  <si>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 </t>
    </r>
  </si>
  <si>
    <r>
      <rPr>
        <sz val="9"/>
        <rFont val="Arial"/>
        <family val="2"/>
        <charset val="238"/>
      </rPr>
      <t xml:space="preserve">     3 Customer receivables </t>
    </r>
  </si>
  <si>
    <r>
      <rPr>
        <sz val="9"/>
        <rFont val="Arial"/>
        <family val="2"/>
        <charset val="238"/>
      </rPr>
      <t xml:space="preserve">     4 Other receivables</t>
    </r>
  </si>
  <si>
    <r>
      <rPr>
        <sz val="9"/>
        <rFont val="Arial"/>
        <family val="2"/>
        <charset val="238"/>
      </rPr>
      <t>V DEFERRED TAX ASSETS</t>
    </r>
  </si>
  <si>
    <r>
      <rPr>
        <b/>
        <sz val="9"/>
        <rFont val="Arial"/>
        <family val="2"/>
        <charset val="238"/>
      </rPr>
      <t xml:space="preserve">C)  CURRENT ASSETS </t>
    </r>
    <r>
      <rPr>
        <sz val="9"/>
        <rFont val="Arial"/>
        <family val="2"/>
        <charset val="238"/>
      </rPr>
      <t>(ADP 038+046+053+063)</t>
    </r>
  </si>
  <si>
    <r>
      <rPr>
        <sz val="9"/>
        <rFont val="Arial"/>
        <family val="2"/>
        <charset val="238"/>
      </rPr>
      <t>I INVENTORIES (ADP 039 to 045)</t>
    </r>
  </si>
  <si>
    <r>
      <rPr>
        <sz val="9"/>
        <rFont val="Arial"/>
        <family val="2"/>
        <charset val="238"/>
      </rPr>
      <t xml:space="preserve">    1 Raw materials and consumables</t>
    </r>
  </si>
  <si>
    <r>
      <rPr>
        <sz val="9"/>
        <rFont val="Arial"/>
        <family val="2"/>
        <charset val="238"/>
      </rPr>
      <t xml:space="preserve">    2 Work in progress</t>
    </r>
  </si>
  <si>
    <r>
      <rPr>
        <sz val="9"/>
        <rFont val="Arial"/>
        <family val="2"/>
        <charset val="238"/>
      </rPr>
      <t xml:space="preserve">    3 Finished goods</t>
    </r>
  </si>
  <si>
    <r>
      <rPr>
        <sz val="9"/>
        <rFont val="Arial"/>
        <family val="2"/>
        <charset val="238"/>
      </rPr>
      <t xml:space="preserve">    4 Merchandise</t>
    </r>
  </si>
  <si>
    <r>
      <rPr>
        <sz val="9"/>
        <rFont val="Arial"/>
        <family val="2"/>
        <charset val="238"/>
      </rPr>
      <t xml:space="preserve">    5 Advances for inventories</t>
    </r>
  </si>
  <si>
    <r>
      <rPr>
        <sz val="9"/>
        <rFont val="Arial"/>
        <family val="2"/>
        <charset val="238"/>
      </rPr>
      <t xml:space="preserve">    6 Fixed assets held for sale</t>
    </r>
  </si>
  <si>
    <r>
      <rPr>
        <sz val="9"/>
        <rFont val="Arial"/>
        <family val="2"/>
        <charset val="238"/>
      </rPr>
      <t xml:space="preserve">    7 Biological assets</t>
    </r>
  </si>
  <si>
    <r>
      <rPr>
        <sz val="9"/>
        <rFont val="Arial"/>
        <family val="2"/>
        <charset val="238"/>
      </rPr>
      <t>II RECEIVABLES (ADP 047 to 052)</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</si>
  <si>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</si>
  <si>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t>
    </r>
  </si>
  <si>
    <r>
      <rPr>
        <sz val="9"/>
        <rFont val="Arial"/>
        <family val="2"/>
        <charset val="238"/>
      </rPr>
      <t xml:space="preserve">    3 Customer receivables</t>
    </r>
  </si>
  <si>
    <r>
      <rPr>
        <sz val="9"/>
        <rFont val="Arial"/>
        <family val="2"/>
        <charset val="238"/>
      </rPr>
      <t xml:space="preserve">    4 Receivables from employees and members of the undertaking</t>
    </r>
  </si>
  <si>
    <r>
      <rPr>
        <sz val="9"/>
        <rFont val="Arial"/>
        <family val="2"/>
        <charset val="238"/>
      </rPr>
      <t xml:space="preserve">    5 Receivables from government and other institutions</t>
    </r>
  </si>
  <si>
    <r>
      <rPr>
        <sz val="9"/>
        <rFont val="Arial"/>
        <family val="2"/>
        <charset val="238"/>
      </rPr>
      <t xml:space="preserve">    6 Other receivables</t>
    </r>
  </si>
  <si>
    <r>
      <rPr>
        <sz val="9"/>
        <rFont val="Arial"/>
        <family val="2"/>
        <charset val="238"/>
      </rPr>
      <t>III CURRENT FINANCIAL ASSETS (ADP 054 to 062)</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</si>
  <si>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</si>
  <si>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</si>
  <si>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</si>
  <si>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</si>
  <si>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</si>
  <si>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</si>
  <si>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</si>
  <si>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</si>
  <si>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financial assets</t>
    </r>
  </si>
  <si>
    <r>
      <rPr>
        <sz val="9"/>
        <rFont val="Arial"/>
        <family val="2"/>
        <charset val="238"/>
      </rPr>
      <t>IV CASH AT BANK AND IN HAND</t>
    </r>
  </si>
  <si>
    <r>
      <rPr>
        <b/>
        <sz val="9"/>
        <rFont val="Arial"/>
        <family val="2"/>
        <charset val="238"/>
      </rPr>
      <t>D ) PREPAID EXPENSES AND ACCRUED INCOME</t>
    </r>
  </si>
  <si>
    <r>
      <rPr>
        <b/>
        <sz val="9"/>
        <rFont val="Arial"/>
        <family val="2"/>
        <charset val="238"/>
      </rPr>
      <t xml:space="preserve">E)  TOTAL ASSETS </t>
    </r>
    <r>
      <rPr>
        <sz val="9"/>
        <rFont val="Arial"/>
        <family val="2"/>
        <charset val="238"/>
      </rPr>
      <t>(ADP 001+002+037+064)</t>
    </r>
  </si>
  <si>
    <r>
      <rPr>
        <b/>
        <sz val="9"/>
        <rFont val="Arial"/>
        <family val="2"/>
        <charset val="238"/>
      </rPr>
      <t>OFF-BALANCE SHEET ITEMS</t>
    </r>
  </si>
  <si>
    <r>
      <rPr>
        <b/>
        <sz val="9"/>
        <color rgb="FF000080"/>
        <rFont val="Arial"/>
        <family val="2"/>
        <charset val="238"/>
      </rPr>
      <t>LIABILITIES</t>
    </r>
  </si>
  <si>
    <r>
      <rPr>
        <sz val="9"/>
        <rFont val="Arial"/>
        <family val="2"/>
        <charset val="238"/>
      </rPr>
      <t>I INITIAL (SUBSCRIBED) CAPITAL</t>
    </r>
  </si>
  <si>
    <r>
      <rPr>
        <sz val="9"/>
        <rFont val="Arial"/>
        <family val="2"/>
        <charset val="238"/>
      </rPr>
      <t>II CAPITAL RESERVES</t>
    </r>
  </si>
  <si>
    <r>
      <rPr>
        <sz val="9"/>
        <rFont val="Arial"/>
        <family val="2"/>
        <charset val="238"/>
      </rPr>
      <t>III RESERVES FROM PROFIT (ADP 071+072-073+074+075)</t>
    </r>
  </si>
  <si>
    <r>
      <rPr>
        <sz val="9"/>
        <rFont val="Arial"/>
        <family val="2"/>
        <charset val="238"/>
      </rPr>
      <t xml:space="preserve">     1 Legal reserves</t>
    </r>
  </si>
  <si>
    <r>
      <rPr>
        <sz val="9"/>
        <rFont val="Arial"/>
        <family val="2"/>
        <charset val="238"/>
      </rPr>
      <t xml:space="preserve">     2 Reserves for treasury shares</t>
    </r>
  </si>
  <si>
    <r>
      <rPr>
        <sz val="9"/>
        <rFont val="Arial"/>
        <family val="2"/>
        <charset val="238"/>
      </rPr>
      <t xml:space="preserve">     3 Treasury shares and holdings (deductible item)</t>
    </r>
  </si>
  <si>
    <r>
      <rPr>
        <sz val="9"/>
        <rFont val="Arial"/>
        <family val="2"/>
        <charset val="238"/>
      </rPr>
      <t xml:space="preserve">     4 Statutory reserves</t>
    </r>
  </si>
  <si>
    <r>
      <rPr>
        <sz val="9"/>
        <rFont val="Arial"/>
        <family val="2"/>
        <charset val="238"/>
      </rPr>
      <t xml:space="preserve">     5 Other reserves</t>
    </r>
  </si>
  <si>
    <r>
      <rPr>
        <sz val="9"/>
        <rFont val="Arial"/>
        <family val="2"/>
        <charset val="238"/>
      </rPr>
      <t>IV REVALUATION RESERVES</t>
    </r>
  </si>
  <si>
    <r>
      <rPr>
        <sz val="9"/>
        <rFont val="Arial"/>
        <family val="2"/>
        <charset val="238"/>
      </rPr>
      <t xml:space="preserve">     2 Cash flow hedge - effective portion</t>
    </r>
  </si>
  <si>
    <r>
      <rPr>
        <sz val="9"/>
        <rFont val="Arial"/>
        <family val="2"/>
        <charset val="238"/>
      </rPr>
      <t xml:space="preserve">     3 Hedge of a net investment in a foreign operation - effective portion</t>
    </r>
  </si>
  <si>
    <r>
      <rPr>
        <sz val="9"/>
        <rFont val="Arial"/>
        <family val="2"/>
        <charset val="238"/>
      </rPr>
      <t xml:space="preserve">     1 Retained profit</t>
    </r>
  </si>
  <si>
    <r>
      <rPr>
        <sz val="9"/>
        <rFont val="Arial"/>
        <family val="2"/>
        <charset val="238"/>
      </rPr>
      <t xml:space="preserve">     2 Loss brought forward</t>
    </r>
  </si>
  <si>
    <r>
      <rPr>
        <sz val="9"/>
        <rFont val="Arial"/>
        <family val="2"/>
        <charset val="238"/>
      </rPr>
      <t xml:space="preserve">     1 Profit for the business year</t>
    </r>
  </si>
  <si>
    <r>
      <rPr>
        <sz val="9"/>
        <rFont val="Arial"/>
        <family val="2"/>
        <charset val="238"/>
      </rPr>
      <t xml:space="preserve">     2 Loss for the business year</t>
    </r>
  </si>
  <si>
    <r>
      <rPr>
        <sz val="9"/>
        <rFont val="Arial"/>
        <family val="2"/>
        <charset val="238"/>
      </rPr>
      <t>VIII MINORITY (NON-CONTROLLING) INTEREST</t>
    </r>
  </si>
  <si>
    <r>
      <rPr>
        <sz val="9"/>
        <rFont val="Arial"/>
        <family val="2"/>
        <charset val="238"/>
      </rPr>
      <t xml:space="preserve">     1 Provisions for pensions, termination benefits and similar obligations</t>
    </r>
  </si>
  <si>
    <r>
      <rPr>
        <sz val="9"/>
        <rFont val="Arial"/>
        <family val="2"/>
        <charset val="238"/>
      </rPr>
      <t xml:space="preserve">     2 Provisions for tax liabilities</t>
    </r>
  </si>
  <si>
    <r>
      <rPr>
        <sz val="9"/>
        <rFont val="Arial"/>
        <family val="2"/>
        <charset val="238"/>
      </rPr>
      <t xml:space="preserve">     3 Provisions for ongoing legal cases</t>
    </r>
  </si>
  <si>
    <r>
      <rPr>
        <sz val="9"/>
        <rFont val="Arial"/>
        <family val="2"/>
        <charset val="238"/>
      </rPr>
      <t xml:space="preserve">     4 Provisions for renewal of natural resources</t>
    </r>
  </si>
  <si>
    <r>
      <rPr>
        <sz val="9"/>
        <rFont val="Arial"/>
        <family val="2"/>
        <charset val="238"/>
      </rPr>
      <t xml:space="preserve">     5 Provisions for warranty obligations</t>
    </r>
  </si>
  <si>
    <r>
      <rPr>
        <sz val="9"/>
        <rFont val="Arial"/>
        <family val="2"/>
        <charset val="238"/>
      </rPr>
      <t xml:space="preserve">     6 Other provisions</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</si>
  <si>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</si>
  <si>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</si>
  <si>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</si>
  <si>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</si>
  <si>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</si>
  <si>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</si>
  <si>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</si>
  <si>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</si>
  <si>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</si>
  <si>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Other long-term liabilities</t>
    </r>
  </si>
  <si>
    <r>
      <rPr>
        <sz val="9"/>
        <rFont val="Arial"/>
        <family val="2"/>
        <charset val="238"/>
      </rPr>
      <t xml:space="preserve">   11 Deferred tax liability</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</si>
  <si>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</si>
  <si>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</si>
  <si>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</si>
  <si>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</si>
  <si>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</si>
  <si>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</si>
  <si>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</si>
  <si>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</si>
  <si>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</si>
  <si>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Liabilities to employees</t>
    </r>
  </si>
  <si>
    <r>
      <rPr>
        <sz val="9"/>
        <rFont val="Arial"/>
        <family val="2"/>
        <charset val="238"/>
      </rPr>
      <t xml:space="preserve">   11 Taxes, contributions and similar liabilities</t>
    </r>
  </si>
  <si>
    <r>
      <rPr>
        <sz val="9"/>
        <rFont val="Arial"/>
        <family val="2"/>
        <charset val="238"/>
      </rPr>
      <t xml:space="preserve">   12 Liabilities arising from the share in the result</t>
    </r>
  </si>
  <si>
    <r>
      <rPr>
        <sz val="9"/>
        <rFont val="Arial"/>
        <family val="2"/>
        <charset val="238"/>
      </rPr>
      <t xml:space="preserve">   13 Liabilities arising from fixed assets held for sale</t>
    </r>
  </si>
  <si>
    <r>
      <rPr>
        <sz val="9"/>
        <rFont val="Arial"/>
        <family val="2"/>
        <charset val="238"/>
      </rPr>
      <t xml:space="preserve">   14 Other short-term liabilities</t>
    </r>
  </si>
  <si>
    <r>
      <rPr>
        <b/>
        <sz val="9"/>
        <rFont val="Arial"/>
        <family val="2"/>
        <charset val="238"/>
      </rPr>
      <t>E) ACCRUALS AND DEFERRED INCOME</t>
    </r>
  </si>
  <si>
    <r>
      <rPr>
        <b/>
        <sz val="9"/>
        <rFont val="Arial"/>
        <family val="2"/>
        <charset val="238"/>
      </rPr>
      <t>G)  OFF-BALANCE SHEET ITEMS</t>
    </r>
  </si>
  <si>
    <r>
      <rPr>
        <b/>
        <sz val="12"/>
        <rFont val="Arial"/>
        <family val="2"/>
        <charset val="238"/>
      </rPr>
      <t>STATEMENT OF PROFIT OR LOSS</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</si>
  <si>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</si>
  <si>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</si>
  <si>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</si>
  <si>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</si>
  <si>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 xml:space="preserve">Cumulative </t>
    </r>
  </si>
  <si>
    <r>
      <rPr>
        <b/>
        <sz val="8"/>
        <rFont val="Arial"/>
        <family val="2"/>
        <charset val="238"/>
      </rPr>
      <t>Quarter</t>
    </r>
  </si>
  <si>
    <r>
      <rPr>
        <b/>
        <sz val="8"/>
        <rFont val="Arial"/>
        <family val="2"/>
        <charset val="238"/>
      </rPr>
      <t xml:space="preserve">Cumulative </t>
    </r>
  </si>
  <si>
    <r>
      <rPr>
        <b/>
        <sz val="8"/>
        <rFont val="Arial"/>
        <family val="2"/>
        <charset val="238"/>
      </rPr>
      <t>Quarter</t>
    </r>
  </si>
  <si>
    <r>
      <rPr>
        <sz val="9"/>
        <rFont val="Arial"/>
        <family val="2"/>
        <charset val="238"/>
      </rPr>
      <t xml:space="preserve">    1 Income from sales with undertakings within the group</t>
    </r>
  </si>
  <si>
    <r>
      <rPr>
        <sz val="9"/>
        <rFont val="Arial"/>
        <family val="2"/>
        <charset val="238"/>
      </rPr>
      <t xml:space="preserve">    2 Income from sales (outside group)</t>
    </r>
  </si>
  <si>
    <r>
      <rPr>
        <sz val="9"/>
        <rFont val="Arial"/>
        <family val="2"/>
        <charset val="238"/>
      </rPr>
      <t xml:space="preserve">    3 Income from the use of own products, goods and services</t>
    </r>
  </si>
  <si>
    <r>
      <rPr>
        <sz val="9"/>
        <rFont val="Arial"/>
        <family val="2"/>
        <charset val="238"/>
      </rPr>
      <t xml:space="preserve">    4 Other operating income with undertakings within the group</t>
    </r>
  </si>
  <si>
    <r>
      <rPr>
        <sz val="9"/>
        <rFont val="Arial"/>
        <family val="2"/>
        <charset val="238"/>
      </rPr>
      <t xml:space="preserve">    5 Other operating income (outside the group)</t>
    </r>
  </si>
  <si>
    <r>
      <rPr>
        <sz val="9"/>
        <rFont val="Arial"/>
        <family val="2"/>
        <charset val="238"/>
      </rPr>
      <t xml:space="preserve">    1 Changes in inventories of work in progress and finished goods</t>
    </r>
  </si>
  <si>
    <r>
      <rPr>
        <i/>
        <sz val="9"/>
        <rFont val="Arial"/>
        <family val="2"/>
        <charset val="238"/>
      </rPr>
      <t xml:space="preserve">        a) Costs of raw materials and consumables </t>
    </r>
  </si>
  <si>
    <r>
      <rPr>
        <i/>
        <sz val="9"/>
        <rFont val="Arial"/>
        <family val="2"/>
        <charset val="238"/>
      </rPr>
      <t xml:space="preserve">        b) Costs of goods sold </t>
    </r>
  </si>
  <si>
    <r>
      <rPr>
        <i/>
        <sz val="9"/>
        <rFont val="Arial"/>
        <family val="2"/>
        <charset val="238"/>
      </rPr>
      <t xml:space="preserve">        c) Other external costs </t>
    </r>
  </si>
  <si>
    <r>
      <rPr>
        <i/>
        <sz val="9"/>
        <rFont val="Arial"/>
        <family val="2"/>
        <charset val="238"/>
      </rPr>
      <t xml:space="preserve">        a) Net salaries and wages</t>
    </r>
  </si>
  <si>
    <r>
      <rPr>
        <i/>
        <sz val="9"/>
        <rFont val="Arial"/>
        <family val="2"/>
        <charset val="238"/>
      </rPr>
      <t xml:space="preserve">        b) Tax and contributions from salary costs</t>
    </r>
  </si>
  <si>
    <r>
      <rPr>
        <i/>
        <sz val="9"/>
        <rFont val="Arial"/>
        <family val="2"/>
        <charset val="238"/>
      </rPr>
      <t xml:space="preserve">        c) Contributions on salaries</t>
    </r>
  </si>
  <si>
    <r>
      <rPr>
        <sz val="9"/>
        <rFont val="Arial"/>
        <family val="2"/>
        <charset val="238"/>
      </rPr>
      <t xml:space="preserve">   4 Depreciation</t>
    </r>
  </si>
  <si>
    <r>
      <rPr>
        <sz val="9"/>
        <rFont val="Arial"/>
        <family val="2"/>
        <charset val="238"/>
      </rPr>
      <t xml:space="preserve">   5 Other costs</t>
    </r>
  </si>
  <si>
    <r>
      <rPr>
        <i/>
        <sz val="9"/>
        <rFont val="Arial"/>
        <family val="2"/>
        <charset val="238"/>
      </rPr>
      <t xml:space="preserve">       a) fixed assets other than financial assets</t>
    </r>
  </si>
  <si>
    <r>
      <rPr>
        <i/>
        <sz val="9"/>
        <rFont val="Arial"/>
        <family val="2"/>
        <charset val="238"/>
      </rPr>
      <t xml:space="preserve">       b) current assets other than financial assets</t>
    </r>
  </si>
  <si>
    <r>
      <rPr>
        <i/>
        <sz val="9"/>
        <rFont val="Arial"/>
        <family val="2"/>
        <charset val="238"/>
      </rPr>
      <t xml:space="preserve">       a) Provisions for pensions, termination benefits and similar obligations</t>
    </r>
  </si>
  <si>
    <r>
      <rPr>
        <i/>
        <sz val="9"/>
        <rFont val="Arial"/>
        <family val="2"/>
        <charset val="238"/>
      </rPr>
      <t xml:space="preserve">       b) Provisions for tax liabilities</t>
    </r>
  </si>
  <si>
    <r>
      <rPr>
        <i/>
        <sz val="9"/>
        <rFont val="Arial"/>
        <family val="2"/>
        <charset val="238"/>
      </rPr>
      <t xml:space="preserve">       c) Provisions for ongoing legal cases</t>
    </r>
  </si>
  <si>
    <r>
      <rPr>
        <i/>
        <sz val="9"/>
        <rFont val="Arial"/>
        <family val="2"/>
        <charset val="238"/>
      </rPr>
      <t xml:space="preserve">       d) Provisions for renewal of natural resources</t>
    </r>
  </si>
  <si>
    <r>
      <rPr>
        <i/>
        <sz val="9"/>
        <rFont val="Arial"/>
        <family val="2"/>
        <charset val="238"/>
      </rPr>
      <t xml:space="preserve">       e) Provisions for warranty obligations</t>
    </r>
  </si>
  <si>
    <r>
      <rPr>
        <i/>
        <sz val="9"/>
        <rFont val="Arial"/>
        <family val="2"/>
        <charset val="238"/>
      </rPr>
      <t xml:space="preserve">       f) Other provisions</t>
    </r>
  </si>
  <si>
    <r>
      <rPr>
        <sz val="9"/>
        <rFont val="Arial"/>
        <family val="2"/>
        <charset val="238"/>
      </rPr>
      <t xml:space="preserve">   8 Other operating expenses</t>
    </r>
  </si>
  <si>
    <r>
      <rPr>
        <sz val="9"/>
        <rFont val="Arial"/>
        <family val="2"/>
        <charset val="238"/>
      </rPr>
      <t xml:space="preserve">     1 Income from investments in holdings (shares) of undertakings within the group</t>
    </r>
  </si>
  <si>
    <r>
      <rPr>
        <sz val="9"/>
        <rFont val="Arial"/>
        <family val="2"/>
        <charset val="238"/>
      </rPr>
      <t xml:space="preserve">     2 Income from investments in holdings (shares) of companies linked by virtue of participating interests</t>
    </r>
  </si>
  <si>
    <r>
      <rPr>
        <sz val="9"/>
        <rFont val="Arial"/>
        <family val="2"/>
        <charset val="238"/>
      </rPr>
      <t xml:space="preserve">     3 Income from other long-term financial investment and loans granted to undertakings within the group</t>
    </r>
  </si>
  <si>
    <r>
      <rPr>
        <sz val="9"/>
        <rFont val="Arial"/>
        <family val="2"/>
        <charset val="238"/>
      </rPr>
      <t xml:space="preserve">     4 Other interest income from operations with undertakings within the group</t>
    </r>
  </si>
  <si>
    <r>
      <rPr>
        <sz val="9"/>
        <rFont val="Arial"/>
        <family val="2"/>
        <charset val="238"/>
      </rPr>
      <t xml:space="preserve">     5 Exchange rate differences and other financial income from operations with undertakings within the group</t>
    </r>
  </si>
  <si>
    <r>
      <rPr>
        <sz val="9"/>
        <rFont val="Arial"/>
        <family val="2"/>
        <charset val="238"/>
      </rPr>
      <t xml:space="preserve">     6 Income from other long-term financial investments and loans</t>
    </r>
  </si>
  <si>
    <r>
      <rPr>
        <sz val="9"/>
        <rFont val="Arial"/>
        <family val="2"/>
        <charset val="238"/>
      </rPr>
      <t xml:space="preserve">     7 Other interest income</t>
    </r>
  </si>
  <si>
    <r>
      <rPr>
        <sz val="9"/>
        <rFont val="Arial"/>
        <family val="2"/>
        <charset val="238"/>
      </rPr>
      <t xml:space="preserve">     8 Exchange rate differences and other financial income</t>
    </r>
  </si>
  <si>
    <r>
      <rPr>
        <sz val="9"/>
        <rFont val="Arial"/>
        <family val="2"/>
        <charset val="238"/>
      </rPr>
      <t xml:space="preserve">     9 Unrealised gains (income) from financial assets</t>
    </r>
  </si>
  <si>
    <r>
      <rPr>
        <sz val="9"/>
        <rFont val="Arial"/>
        <family val="2"/>
        <charset val="238"/>
      </rPr>
      <t xml:space="preserve">   10 Other financial income</t>
    </r>
  </si>
  <si>
    <r>
      <rPr>
        <sz val="9"/>
        <rFont val="Arial"/>
        <family val="2"/>
        <charset val="238"/>
      </rPr>
      <t xml:space="preserve">    1 Interest expenses and similar expenses with undertakings within the group</t>
    </r>
  </si>
  <si>
    <r>
      <rPr>
        <sz val="9"/>
        <rFont val="Arial"/>
        <family val="2"/>
        <charset val="238"/>
      </rPr>
      <t>2 Exchange rate differences and other expenses from operations with undertakings within the group</t>
    </r>
  </si>
  <si>
    <r>
      <rPr>
        <sz val="9"/>
        <rFont val="Arial"/>
        <family val="2"/>
        <charset val="238"/>
      </rPr>
      <t>3 Interest expenses and similar expenses</t>
    </r>
  </si>
  <si>
    <r>
      <rPr>
        <sz val="9"/>
        <rFont val="Arial"/>
        <family val="2"/>
        <charset val="238"/>
      </rPr>
      <t>4 Exchange rate differences and other expenses</t>
    </r>
  </si>
  <si>
    <r>
      <rPr>
        <sz val="9"/>
        <rFont val="Arial"/>
        <family val="2"/>
        <charset val="238"/>
      </rPr>
      <t>5 Unrealised losses (expenses) from financial assets</t>
    </r>
  </si>
  <si>
    <r>
      <rPr>
        <sz val="9"/>
        <rFont val="Arial"/>
        <family val="2"/>
        <charset val="238"/>
      </rPr>
      <t>6 Value adjustments of financial assets (net)</t>
    </r>
  </si>
  <si>
    <r>
      <rPr>
        <sz val="9"/>
        <rFont val="Arial"/>
        <family val="2"/>
        <charset val="238"/>
      </rPr>
      <t>7 Other financial expenses</t>
    </r>
  </si>
  <si>
    <r>
      <rPr>
        <b/>
        <sz val="9"/>
        <color rgb="FF333399"/>
        <rFont val="Arial"/>
        <family val="2"/>
        <charset val="238"/>
      </rPr>
      <t>V    SHARE IN PROFIT FROM UNDERTAKINGS LINKED BY VRITUE OF PARTICIPATING INTERESTS</t>
    </r>
  </si>
  <si>
    <r>
      <rPr>
        <b/>
        <sz val="9"/>
        <color rgb="FF333399"/>
        <rFont val="Arial"/>
        <family val="2"/>
        <charset val="238"/>
      </rPr>
      <t>VI   SHARE IN PROFIT FROM JOINT VENTURES</t>
    </r>
  </si>
  <si>
    <r>
      <rPr>
        <b/>
        <sz val="9"/>
        <color rgb="FF333399"/>
        <rFont val="Arial"/>
        <family val="2"/>
        <charset val="238"/>
      </rPr>
      <t>VII  SHARE IN LOSS OF COMPANIES LINKED BY VIRTUE OF PARTICIPATING INTEREST</t>
    </r>
  </si>
  <si>
    <r>
      <rPr>
        <b/>
        <sz val="9"/>
        <color rgb="FF333399"/>
        <rFont val="Arial"/>
        <family val="2"/>
        <charset val="238"/>
      </rPr>
      <t>VIII SHARE IN LOSS OF JOINT VENTURES</t>
    </r>
  </si>
  <si>
    <r>
      <rPr>
        <b/>
        <sz val="9"/>
        <color rgb="FF333399"/>
        <rFont val="Arial"/>
        <family val="2"/>
        <charset val="238"/>
      </rPr>
      <t>XII  INCOME TAX</t>
    </r>
  </si>
  <si>
    <r>
      <rPr>
        <b/>
        <sz val="9"/>
        <color rgb="FF000080"/>
        <rFont val="Arial"/>
        <family val="2"/>
        <charset val="238"/>
      </rPr>
      <t>DISCONTINUED OPERATIONS (to be filled in by undertakings subject to IFRS only with discontinued operations)</t>
    </r>
  </si>
  <si>
    <r>
      <rPr>
        <sz val="9"/>
        <rFont val="Arial"/>
        <family val="2"/>
        <charset val="238"/>
      </rPr>
      <t xml:space="preserve"> 1 Pre-tax profit from discontinued operations</t>
    </r>
  </si>
  <si>
    <r>
      <rPr>
        <sz val="9"/>
        <rFont val="Arial"/>
        <family val="2"/>
        <charset val="238"/>
      </rPr>
      <t xml:space="preserve"> 2 Pre-tax loss on discontinued operations</t>
    </r>
  </si>
  <si>
    <r>
      <rPr>
        <b/>
        <sz val="9"/>
        <color rgb="FF333399"/>
        <rFont val="Arial"/>
        <family val="2"/>
        <charset val="238"/>
      </rPr>
      <t>XV INCOME TAX OF DISCONTINUED OPERATIONS</t>
    </r>
  </si>
  <si>
    <r>
      <rPr>
        <b/>
        <sz val="9"/>
        <color rgb="FF000080"/>
        <rFont val="Arial"/>
        <family val="2"/>
        <charset val="238"/>
      </rPr>
      <t>TOTAL OPERATIONS (to be filled in only by undertakings subject to IFRS with discontinued operations)</t>
    </r>
  </si>
  <si>
    <r>
      <rPr>
        <b/>
        <sz val="9"/>
        <color rgb="FF000080"/>
        <rFont val="Arial"/>
        <family val="2"/>
        <charset val="238"/>
      </rPr>
      <t>APPENDIX to the P&amp;L (to be filled in by undertakings that draw up consolidated annual financial statements)</t>
    </r>
  </si>
  <si>
    <r>
      <rPr>
        <b/>
        <sz val="9"/>
        <color rgb="FF000080"/>
        <rFont val="Arial"/>
        <family val="2"/>
        <charset val="238"/>
      </rPr>
      <t xml:space="preserve"> 1 Attributable to owners of the parent</t>
    </r>
  </si>
  <si>
    <r>
      <rPr>
        <b/>
        <sz val="9"/>
        <color rgb="FF000080"/>
        <rFont val="Arial"/>
        <family val="2"/>
        <charset val="238"/>
      </rPr>
      <t xml:space="preserve"> 2 Attributable to minority (non-controlling) interest</t>
    </r>
  </si>
  <si>
    <r>
      <rPr>
        <b/>
        <sz val="9"/>
        <rFont val="Arial"/>
        <family val="2"/>
        <charset val="238"/>
      </rPr>
      <t>STATEMENT OF OTHER COMPRHENSIVE INCOME (to be filled in by undertakings subject to IFRS)</t>
    </r>
  </si>
  <si>
    <r>
      <rPr>
        <b/>
        <sz val="9"/>
        <rFont val="Arial"/>
        <family val="2"/>
        <charset val="238"/>
      </rPr>
      <t xml:space="preserve">I PROFIT OR LOSS FOR THE PERIOD </t>
    </r>
  </si>
  <si>
    <r>
      <rPr>
        <b/>
        <sz val="9"/>
        <color rgb="FF000080"/>
        <rFont val="Arial"/>
        <family val="2"/>
        <charset val="238"/>
      </rPr>
      <t>APPENDIX to the Statement on comprehensive income (to be filled in by undertakings that draw up consolidated statements)</t>
    </r>
  </si>
  <si>
    <r>
      <rPr>
        <b/>
        <sz val="9"/>
        <color rgb="FF000080"/>
        <rFont val="Arial"/>
        <family val="2"/>
        <charset val="238"/>
      </rPr>
      <t>1 Attributable to owners of the parent</t>
    </r>
  </si>
  <si>
    <r>
      <rPr>
        <b/>
        <sz val="9"/>
        <color rgb="FF000080"/>
        <rFont val="Arial"/>
        <family val="2"/>
        <charset val="238"/>
      </rPr>
      <t>2 Attributable to minority (non-controlling) interest</t>
    </r>
  </si>
  <si>
    <r>
      <rPr>
        <b/>
        <sz val="12"/>
        <rFont val="Arial"/>
        <family val="2"/>
        <charset val="238"/>
      </rPr>
      <t>STATEMENT OF CASH FLOWS - indirect method</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</si>
  <si>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</si>
  <si>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</si>
  <si>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</si>
  <si>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</si>
  <si>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</si>
  <si>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</si>
  <si>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</si>
  <si>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1 Pre-tax profit</t>
    </r>
  </si>
  <si>
    <r>
      <rPr>
        <sz val="9"/>
        <rFont val="Arial"/>
        <family val="2"/>
        <charset val="238"/>
      </rPr>
      <t>2 Adjustments (ADP 003 to 010):</t>
    </r>
  </si>
  <si>
    <r>
      <rPr>
        <i/>
        <sz val="9"/>
        <rFont val="Arial"/>
        <family val="2"/>
        <charset val="238"/>
      </rPr>
      <t xml:space="preserve"> a) Depreciation</t>
    </r>
  </si>
  <si>
    <r>
      <rPr>
        <i/>
        <sz val="9"/>
        <rFont val="Arial"/>
        <family val="2"/>
        <charset val="238"/>
      </rPr>
      <t xml:space="preserve"> b) Gains and losses from sale and value adjustment of fixed tangible and intangible assets</t>
    </r>
  </si>
  <si>
    <r>
      <rPr>
        <i/>
        <sz val="9"/>
        <rFont val="Arial"/>
        <family val="2"/>
        <charset val="238"/>
      </rPr>
      <t xml:space="preserve"> c) Gains and losses from sale and unrealised gains and losses and value adjustment of financial assets</t>
    </r>
  </si>
  <si>
    <r>
      <rPr>
        <i/>
        <sz val="9"/>
        <rFont val="Arial"/>
        <family val="2"/>
        <charset val="238"/>
      </rPr>
      <t xml:space="preserve"> d) Interest and dividend income</t>
    </r>
  </si>
  <si>
    <r>
      <rPr>
        <i/>
        <sz val="9"/>
        <rFont val="Arial"/>
        <family val="2"/>
        <charset val="238"/>
      </rPr>
      <t xml:space="preserve"> e) Interest expenses</t>
    </r>
  </si>
  <si>
    <r>
      <rPr>
        <i/>
        <sz val="9"/>
        <rFont val="Arial"/>
        <family val="2"/>
        <charset val="238"/>
      </rPr>
      <t xml:space="preserve"> f) Provisions</t>
    </r>
  </si>
  <si>
    <r>
      <rPr>
        <i/>
        <sz val="9"/>
        <rFont val="Arial"/>
        <family val="2"/>
        <charset val="238"/>
      </rPr>
      <t xml:space="preserve"> g) Exchange rate differences (unrealised)</t>
    </r>
  </si>
  <si>
    <r>
      <rPr>
        <i/>
        <sz val="9"/>
        <rFont val="Arial"/>
        <family val="2"/>
        <charset val="238"/>
      </rPr>
      <t xml:space="preserve"> h) Other adjustments for non-cash transactions and unrealised gains and losses</t>
    </r>
  </si>
  <si>
    <r>
      <rPr>
        <b/>
        <sz val="9"/>
        <rFont val="Arial"/>
        <family val="2"/>
        <charset val="238"/>
      </rPr>
      <t xml:space="preserve">I  Cash flow increase or decrease before changes in working capital </t>
    </r>
    <r>
      <rPr>
        <sz val="9"/>
        <rFont val="Arial"/>
        <family val="2"/>
        <charset val="238"/>
      </rPr>
      <t>(ADP 001+002)</t>
    </r>
  </si>
  <si>
    <r>
      <rPr>
        <sz val="9"/>
        <rFont val="Arial"/>
        <family val="2"/>
        <charset val="238"/>
      </rPr>
      <t>3 Changes in the working capital (ADP 013 to 016)</t>
    </r>
  </si>
  <si>
    <r>
      <rPr>
        <i/>
        <sz val="9"/>
        <rFont val="Arial"/>
        <family val="2"/>
        <charset val="238"/>
      </rPr>
      <t xml:space="preserve"> a) Increase or decrease in short-term liabilities</t>
    </r>
  </si>
  <si>
    <r>
      <rPr>
        <i/>
        <sz val="9"/>
        <rFont val="Arial"/>
        <family val="2"/>
        <charset val="238"/>
      </rPr>
      <t xml:space="preserve"> b) Increase or decrease in short-term receivables</t>
    </r>
  </si>
  <si>
    <r>
      <rPr>
        <i/>
        <sz val="9"/>
        <rFont val="Arial"/>
        <family val="2"/>
        <charset val="238"/>
      </rPr>
      <t xml:space="preserve"> c) Increase or decrease in inventories</t>
    </r>
  </si>
  <si>
    <r>
      <rPr>
        <i/>
        <sz val="9"/>
        <rFont val="Arial"/>
        <family val="2"/>
        <charset val="238"/>
      </rPr>
      <t xml:space="preserve"> d) Other increase or decrease in working capital</t>
    </r>
  </si>
  <si>
    <r>
      <rPr>
        <b/>
        <sz val="9"/>
        <rFont val="Arial"/>
        <family val="2"/>
        <charset val="238"/>
      </rPr>
      <t xml:space="preserve">II Cash from operations </t>
    </r>
    <r>
      <rPr>
        <sz val="9"/>
        <rFont val="Arial"/>
        <family val="2"/>
        <charset val="238"/>
      </rPr>
      <t>(ADP 011+012)</t>
    </r>
  </si>
  <si>
    <r>
      <rPr>
        <sz val="9"/>
        <rFont val="Arial"/>
        <family val="2"/>
        <charset val="238"/>
      </rPr>
      <t>4 Interest paid</t>
    </r>
  </si>
  <si>
    <r>
      <rPr>
        <sz val="9"/>
        <rFont val="Arial"/>
        <family val="2"/>
        <charset val="238"/>
      </rPr>
      <t>5 Income tax paid</t>
    </r>
  </si>
  <si>
    <r>
      <rPr>
        <b/>
        <sz val="9"/>
        <color rgb="FF000080"/>
        <rFont val="Arial"/>
        <family val="2"/>
        <charset val="238"/>
      </rPr>
      <t xml:space="preserve">A) NET CASH FLOW FROM OPERATING ACTIVITIES </t>
    </r>
    <r>
      <rPr>
        <sz val="9"/>
        <color rgb="FF000080"/>
        <rFont val="Arial"/>
        <family val="2"/>
        <charset val="238"/>
      </rPr>
      <t>(ADP 017 to 019)</t>
    </r>
  </si>
  <si>
    <r>
      <rPr>
        <b/>
        <sz val="9"/>
        <color rgb="FF000080"/>
        <rFont val="Arial"/>
        <family val="2"/>
        <charset val="238"/>
      </rPr>
      <t>Cash flow from investment activities</t>
    </r>
  </si>
  <si>
    <r>
      <rPr>
        <sz val="9"/>
        <rFont val="Arial"/>
        <family val="2"/>
        <charset val="238"/>
      </rPr>
      <t>1 Cash receipts from sales of fixed tangible and intangible assets</t>
    </r>
  </si>
  <si>
    <r>
      <rPr>
        <sz val="9"/>
        <rFont val="Arial"/>
        <family val="2"/>
        <charset val="238"/>
      </rPr>
      <t>2 Cash receipts from sales of financial instruments</t>
    </r>
  </si>
  <si>
    <r>
      <rPr>
        <sz val="9"/>
        <rFont val="Arial"/>
        <family val="2"/>
        <charset val="238"/>
      </rPr>
      <t>3 Interest received</t>
    </r>
  </si>
  <si>
    <r>
      <rPr>
        <sz val="9"/>
        <rFont val="Arial"/>
        <family val="2"/>
        <charset val="238"/>
      </rPr>
      <t>4 Dividends received</t>
    </r>
  </si>
  <si>
    <r>
      <rPr>
        <sz val="9"/>
        <rFont val="Arial"/>
        <family val="2"/>
        <charset val="238"/>
      </rPr>
      <t>5 Cash receipts from repayment of loans and deposits</t>
    </r>
  </si>
  <si>
    <r>
      <rPr>
        <sz val="9"/>
        <rFont val="Arial"/>
        <family val="2"/>
        <charset val="238"/>
      </rPr>
      <t>6 Other cash receipts from investment activities</t>
    </r>
  </si>
  <si>
    <r>
      <rPr>
        <b/>
        <sz val="9"/>
        <rFont val="Arial"/>
        <family val="2"/>
        <charset val="238"/>
      </rPr>
      <t xml:space="preserve">III Total cash receipts from investment activities </t>
    </r>
    <r>
      <rPr>
        <sz val="9"/>
        <rFont val="Arial"/>
        <family val="2"/>
        <charset val="238"/>
      </rPr>
      <t>(ADP 021 to 026)</t>
    </r>
  </si>
  <si>
    <r>
      <rPr>
        <sz val="9"/>
        <rFont val="Arial"/>
        <family val="2"/>
        <charset val="238"/>
      </rPr>
      <t>1 Cash payments for the purchase of fixed tangible and intangible assets</t>
    </r>
  </si>
  <si>
    <r>
      <rPr>
        <sz val="9"/>
        <rFont val="Arial"/>
        <family val="2"/>
        <charset val="238"/>
      </rPr>
      <t>2 Cash payments for the acquisition of financial instruments</t>
    </r>
  </si>
  <si>
    <r>
      <rPr>
        <sz val="9"/>
        <rFont val="Arial"/>
        <family val="2"/>
        <charset val="238"/>
      </rPr>
      <t>3 Cash payments for loans and deposits for the period</t>
    </r>
  </si>
  <si>
    <r>
      <rPr>
        <sz val="9"/>
        <rFont val="Arial"/>
        <family val="2"/>
        <charset val="238"/>
      </rPr>
      <t>4 Acquisition of a subsidiary, net of cash acquired</t>
    </r>
  </si>
  <si>
    <r>
      <rPr>
        <sz val="9"/>
        <rFont val="Arial"/>
        <family val="2"/>
        <charset val="238"/>
      </rPr>
      <t>5 Other cash payments from investment activities</t>
    </r>
  </si>
  <si>
    <r>
      <rPr>
        <b/>
        <sz val="9"/>
        <rFont val="Arial"/>
        <family val="2"/>
        <charset val="238"/>
      </rPr>
      <t xml:space="preserve">IV Total cash payments from investment activities </t>
    </r>
    <r>
      <rPr>
        <sz val="9"/>
        <rFont val="Arial"/>
        <family val="2"/>
        <charset val="238"/>
      </rPr>
      <t>(ADP 028 to 032)</t>
    </r>
  </si>
  <si>
    <r>
      <rPr>
        <b/>
        <sz val="9"/>
        <color rgb="FF000080"/>
        <rFont val="Arial"/>
        <family val="2"/>
        <charset val="238"/>
      </rPr>
      <t xml:space="preserve">B) NET CASH FLOW FROM INVESTMENT ACTIVITIES </t>
    </r>
    <r>
      <rPr>
        <sz val="9"/>
        <color rgb="FF000080"/>
        <rFont val="Arial"/>
        <family val="2"/>
        <charset val="238"/>
      </rPr>
      <t>(ADP 027 +033)</t>
    </r>
  </si>
  <si>
    <r>
      <rPr>
        <b/>
        <sz val="9"/>
        <color rgb="FF000080"/>
        <rFont val="Arial"/>
        <family val="2"/>
        <charset val="238"/>
      </rPr>
      <t>Cash flow from financing activities</t>
    </r>
  </si>
  <si>
    <r>
      <rPr>
        <sz val="9"/>
        <rFont val="Arial"/>
        <family val="2"/>
        <charset val="238"/>
      </rPr>
      <t>1 Cash receipts from the increase in initial (subscribed) capital</t>
    </r>
  </si>
  <si>
    <r>
      <rPr>
        <sz val="9"/>
        <rFont val="Arial"/>
        <family val="2"/>
        <charset val="238"/>
      </rPr>
      <t>2 Cash receipts from the issue of equity financial instruments and debt financial instruments</t>
    </r>
  </si>
  <si>
    <r>
      <rPr>
        <sz val="9"/>
        <rFont val="Arial"/>
        <family val="2"/>
        <charset val="238"/>
      </rPr>
      <t>3 Cash receipts from credit principals, loans and other borrowings</t>
    </r>
  </si>
  <si>
    <r>
      <rPr>
        <sz val="9"/>
        <rFont val="Arial"/>
        <family val="2"/>
        <charset val="238"/>
      </rPr>
      <t>4 Other cash receipts from financing activities</t>
    </r>
  </si>
  <si>
    <r>
      <rPr>
        <b/>
        <sz val="9"/>
        <rFont val="Arial"/>
        <family val="2"/>
        <charset val="238"/>
      </rPr>
      <t xml:space="preserve">V Total cash receipts from financing activities </t>
    </r>
    <r>
      <rPr>
        <sz val="9"/>
        <rFont val="Arial"/>
        <family val="2"/>
        <charset val="238"/>
      </rPr>
      <t>(ADP 035 to 038)</t>
    </r>
  </si>
  <si>
    <r>
      <rPr>
        <sz val="9"/>
        <rFont val="Arial"/>
        <family val="2"/>
        <charset val="238"/>
      </rPr>
      <t>1 Cash payments for the repayment of credit principals, loans and other borrowings and debt financial instruments</t>
    </r>
  </si>
  <si>
    <r>
      <rPr>
        <sz val="9"/>
        <rFont val="Arial"/>
        <family val="2"/>
        <charset val="238"/>
      </rPr>
      <t>2 Cash payments for dividends</t>
    </r>
  </si>
  <si>
    <r>
      <rPr>
        <sz val="9"/>
        <rFont val="Arial"/>
        <family val="2"/>
        <charset val="238"/>
      </rPr>
      <t xml:space="preserve">3 Cash payments for finance lease </t>
    </r>
  </si>
  <si>
    <r>
      <rPr>
        <sz val="9"/>
        <rFont val="Arial"/>
        <family val="2"/>
        <charset val="238"/>
      </rPr>
      <t>4 Cash payments for the redemption of treasury shares and decrease in initial (subscribed) capital</t>
    </r>
  </si>
  <si>
    <r>
      <rPr>
        <sz val="9"/>
        <rFont val="Arial"/>
        <family val="2"/>
        <charset val="238"/>
      </rPr>
      <t>5 Other cash payments from financing activities</t>
    </r>
  </si>
  <si>
    <r>
      <rPr>
        <b/>
        <sz val="9"/>
        <rFont val="Arial"/>
        <family val="2"/>
        <charset val="238"/>
      </rPr>
      <t xml:space="preserve">VI Total cash payments from financing activities </t>
    </r>
    <r>
      <rPr>
        <sz val="9"/>
        <rFont val="Arial"/>
        <family val="2"/>
        <charset val="238"/>
      </rPr>
      <t>(ADP 040 to 044)</t>
    </r>
  </si>
  <si>
    <r>
      <rPr>
        <b/>
        <sz val="9"/>
        <color rgb="FF000080"/>
        <rFont val="Arial"/>
        <family val="2"/>
        <charset val="238"/>
      </rPr>
      <t xml:space="preserve">C) NET CASH FLOW FROM FINANCING ACTIVITIES </t>
    </r>
    <r>
      <rPr>
        <sz val="9"/>
        <color rgb="FF000080"/>
        <rFont val="Arial"/>
        <family val="2"/>
        <charset val="238"/>
      </rPr>
      <t>(ADP 039 +045)</t>
    </r>
  </si>
  <si>
    <r>
      <rPr>
        <sz val="9"/>
        <rFont val="Arial"/>
        <family val="2"/>
        <charset val="238"/>
      </rPr>
      <t>1 Unrealised exchange rate differences in respect of cash and cash equivalents</t>
    </r>
  </si>
  <si>
    <r>
      <rPr>
        <b/>
        <sz val="9"/>
        <color rgb="FF000080"/>
        <rFont val="Arial"/>
        <family val="2"/>
        <charset val="238"/>
      </rPr>
      <t xml:space="preserve">D) NET INCREASE OR DECREASE IN CASH FLOWS </t>
    </r>
    <r>
      <rPr>
        <sz val="9"/>
        <color rgb="FF000080"/>
        <rFont val="Arial"/>
        <family val="2"/>
        <charset val="238"/>
      </rPr>
      <t>(ADP 020+034+046+047)</t>
    </r>
  </si>
  <si>
    <r>
      <rPr>
        <b/>
        <sz val="9"/>
        <color rgb="FF000080"/>
        <rFont val="Arial"/>
        <family val="2"/>
        <charset val="238"/>
      </rPr>
      <t>E) CASH AND CASH EQUIVALENTS AT THE BEGINNING OF THE PERIOD</t>
    </r>
  </si>
  <si>
    <r>
      <rPr>
        <b/>
        <sz val="9"/>
        <color rgb="FF000080"/>
        <rFont val="Arial"/>
        <family val="2"/>
        <charset val="238"/>
      </rPr>
      <t>F) CASH AND CASH EQUIVALENTS AT THE END OF THE PERIOD</t>
    </r>
    <r>
      <rPr>
        <sz val="9"/>
        <color rgb="FF000080"/>
        <rFont val="Arial"/>
        <family val="2"/>
        <charset val="238"/>
      </rPr>
      <t>(ADP 048+049)</t>
    </r>
  </si>
  <si>
    <r>
      <rPr>
        <b/>
        <sz val="12"/>
        <rFont val="Arial"/>
        <family val="2"/>
        <charset val="238"/>
      </rPr>
      <t>STATEMENT OF CASH FLOWS - direct method</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</si>
  <si>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</si>
  <si>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</si>
  <si>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</si>
  <si>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</si>
  <si>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</si>
  <si>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</si>
  <si>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</si>
  <si>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 xml:space="preserve">  1 Cash receipts from customers</t>
    </r>
  </si>
  <si>
    <r>
      <rPr>
        <sz val="9"/>
        <rFont val="Arial"/>
        <family val="2"/>
        <charset val="238"/>
      </rPr>
      <t xml:space="preserve">  2 Cash receipts from royalties, fees, commissions and other revenue</t>
    </r>
  </si>
  <si>
    <r>
      <rPr>
        <sz val="9"/>
        <rFont val="Arial"/>
        <family val="2"/>
        <charset val="238"/>
      </rPr>
      <t xml:space="preserve">  3 Cash receipts from insurance premiums</t>
    </r>
  </si>
  <si>
    <r>
      <rPr>
        <sz val="9"/>
        <rFont val="Arial"/>
        <family val="2"/>
        <charset val="238"/>
      </rPr>
      <t xml:space="preserve">  4 Cash receipts from tax refund</t>
    </r>
  </si>
  <si>
    <r>
      <rPr>
        <b/>
        <sz val="9"/>
        <color rgb="FF000080"/>
        <rFont val="Arial"/>
        <family val="2"/>
        <charset val="238"/>
      </rPr>
      <t>Cash flow from investment activities</t>
    </r>
  </si>
  <si>
    <r>
      <rPr>
        <sz val="9"/>
        <rFont val="Arial"/>
        <family val="2"/>
        <charset val="238"/>
      </rPr>
      <t xml:space="preserve"> 1 Cash receipts from sales of fixed tangible and intangible assets</t>
    </r>
  </si>
  <si>
    <r>
      <rPr>
        <sz val="9"/>
        <rFont val="Arial"/>
        <family val="2"/>
        <charset val="238"/>
      </rPr>
      <t xml:space="preserve"> 2 Cash receipts from sales of financial instruments</t>
    </r>
  </si>
  <si>
    <r>
      <rPr>
        <sz val="9"/>
        <rFont val="Arial"/>
        <family val="2"/>
        <charset val="238"/>
      </rPr>
      <t xml:space="preserve"> 3 Interest received</t>
    </r>
  </si>
  <si>
    <r>
      <rPr>
        <sz val="9"/>
        <rFont val="Arial"/>
        <family val="2"/>
        <charset val="238"/>
      </rPr>
      <t xml:space="preserve"> 4 Dividends received</t>
    </r>
  </si>
  <si>
    <r>
      <rPr>
        <sz val="9"/>
        <rFont val="Arial"/>
        <family val="2"/>
        <charset val="238"/>
      </rPr>
      <t xml:space="preserve"> 5 Cash receipts from the repayment of loans and deposits</t>
    </r>
  </si>
  <si>
    <r>
      <rPr>
        <sz val="9"/>
        <rFont val="Arial"/>
        <family val="2"/>
        <charset val="238"/>
      </rPr>
      <t xml:space="preserve"> 6 Other cash receipts from investment activities</t>
    </r>
  </si>
  <si>
    <r>
      <rPr>
        <sz val="9"/>
        <rFont val="Arial"/>
        <family val="2"/>
        <charset val="238"/>
      </rPr>
      <t xml:space="preserve"> 1 Cash payments for the purchase of fixed tangible and intangible assets</t>
    </r>
  </si>
  <si>
    <r>
      <rPr>
        <sz val="9"/>
        <rFont val="Arial"/>
        <family val="2"/>
        <charset val="238"/>
      </rPr>
      <t xml:space="preserve"> 2 Cash payments for the acquisition of financial instruments</t>
    </r>
  </si>
  <si>
    <r>
      <rPr>
        <sz val="9"/>
        <rFont val="Arial"/>
        <family val="2"/>
        <charset val="238"/>
      </rPr>
      <t xml:space="preserve"> 3 Cash payments for loans and deposits</t>
    </r>
  </si>
  <si>
    <r>
      <rPr>
        <sz val="9"/>
        <rFont val="Arial"/>
        <family val="2"/>
        <charset val="238"/>
      </rPr>
      <t xml:space="preserve"> 4 Acquisition of a subsidiary, net of cash acquired</t>
    </r>
  </si>
  <si>
    <r>
      <rPr>
        <sz val="9"/>
        <rFont val="Arial"/>
        <family val="2"/>
        <charset val="238"/>
      </rPr>
      <t xml:space="preserve"> 5 Other cash payments from investment activities</t>
    </r>
  </si>
  <si>
    <r>
      <rPr>
        <b/>
        <sz val="9"/>
        <color rgb="FF000080"/>
        <rFont val="Arial"/>
        <family val="2"/>
        <charset val="238"/>
      </rPr>
      <t>Cash flow from financing activities</t>
    </r>
  </si>
  <si>
    <r>
      <rPr>
        <sz val="9"/>
        <rFont val="Arial"/>
        <family val="2"/>
        <charset val="238"/>
      </rPr>
      <t xml:space="preserve">     1 Cash receipts from the increase in initial (subscribed) capital</t>
    </r>
  </si>
  <si>
    <r>
      <rPr>
        <sz val="9"/>
        <rFont val="Arial"/>
        <family val="2"/>
        <charset val="238"/>
      </rPr>
      <t xml:space="preserve">     2 Cash receipts the from issue of equity financial instruments and debt financial instruments</t>
    </r>
  </si>
  <si>
    <r>
      <rPr>
        <sz val="9"/>
        <rFont val="Arial"/>
        <family val="2"/>
        <charset val="238"/>
      </rPr>
      <t xml:space="preserve">     3 Cash receipts from credit principals, loans and other borrowings</t>
    </r>
  </si>
  <si>
    <r>
      <rPr>
        <sz val="9"/>
        <rFont val="Arial"/>
        <family val="2"/>
        <charset val="238"/>
      </rPr>
      <t xml:space="preserve">     4 Other cash receipts from financing activities</t>
    </r>
  </si>
  <si>
    <r>
      <rPr>
        <sz val="9"/>
        <rFont val="Arial"/>
        <family val="2"/>
        <charset val="238"/>
      </rPr>
      <t xml:space="preserve">     1 Cash payments for the repayment of credit principals, loans andother borrowings and debt financial instruments</t>
    </r>
  </si>
  <si>
    <r>
      <rPr>
        <sz val="9"/>
        <rFont val="Arial"/>
        <family val="2"/>
        <charset val="238"/>
      </rPr>
      <t xml:space="preserve">     2 Cash payments for dividends</t>
    </r>
  </si>
  <si>
    <r>
      <rPr>
        <sz val="9"/>
        <rFont val="Arial"/>
        <family val="2"/>
        <charset val="238"/>
      </rPr>
      <t xml:space="preserve">     3 Cash payments for finance lease </t>
    </r>
  </si>
  <si>
    <r>
      <rPr>
        <sz val="9"/>
        <rFont val="Arial"/>
        <family val="2"/>
        <charset val="238"/>
      </rPr>
      <t xml:space="preserve">     4 Cash payments for the redemption of treasury shares and decrease in initial (subscribed) capital</t>
    </r>
  </si>
  <si>
    <r>
      <rPr>
        <sz val="9"/>
        <rFont val="Arial"/>
        <family val="2"/>
        <charset val="238"/>
      </rPr>
      <t xml:space="preserve">     5 Other cash payments from financing activities</t>
    </r>
  </si>
  <si>
    <r>
      <rPr>
        <sz val="9"/>
        <rFont val="Arial"/>
        <family val="2"/>
        <charset val="238"/>
      </rPr>
      <t xml:space="preserve">  1 Unrealised exchange rate differences in respect of cash and cash equivalents</t>
    </r>
  </si>
  <si>
    <r>
      <rPr>
        <b/>
        <sz val="9"/>
        <color rgb="FF000080"/>
        <rFont val="Arial"/>
        <family val="2"/>
        <charset val="238"/>
      </rPr>
      <t>E) CASH AND CASH EQUIVALENTS AT THE BEGINNING OF THE PERIOD</t>
    </r>
  </si>
  <si>
    <r>
      <rPr>
        <b/>
        <sz val="12"/>
        <rFont val="Arial"/>
        <family val="2"/>
        <charset val="238"/>
      </rPr>
      <t>STATEMENT OF CHANGES IN EQUITY</t>
    </r>
  </si>
  <si>
    <r>
      <rPr>
        <b/>
        <sz val="10"/>
        <rFont val="Arial"/>
        <family val="2"/>
        <charset val="238"/>
      </rPr>
      <t>for the period from</t>
    </r>
  </si>
  <si>
    <r>
      <rPr>
        <b/>
        <sz val="10"/>
        <rFont val="Arial"/>
        <family val="2"/>
        <charset val="238"/>
      </rPr>
      <t>to</t>
    </r>
  </si>
  <si>
    <r>
      <rPr>
        <b/>
        <sz val="8"/>
        <color rgb="FFFFFFFF"/>
        <rFont val="Arial"/>
        <family val="2"/>
        <charset val="238"/>
      </rPr>
      <t>Item</t>
    </r>
  </si>
  <si>
    <r>
      <rPr>
        <b/>
        <sz val="8"/>
        <color rgb="FFFFFFFF"/>
        <rFont val="Arial"/>
        <family val="2"/>
        <charset val="238"/>
      </rPr>
      <t xml:space="preserve">ADP
</t>
    </r>
    <r>
      <rPr>
        <b/>
        <sz val="7"/>
        <color rgb="FFFFFFFF"/>
        <rFont val="Arial"/>
        <family val="2"/>
        <charset val="238"/>
      </rPr>
      <t>code</t>
    </r>
  </si>
  <si>
    <r>
      <rPr>
        <b/>
        <sz val="8"/>
        <color rgb="FFFFFFFF"/>
        <rFont val="Arial"/>
        <family val="2"/>
        <charset val="238"/>
      </rPr>
      <t>Attributable to owners of the parent</t>
    </r>
  </si>
  <si>
    <r>
      <rPr>
        <b/>
        <sz val="8"/>
        <color rgb="FFFFFFFF"/>
        <rFont val="Arial"/>
        <family val="2"/>
        <charset val="238"/>
      </rPr>
      <t xml:space="preserve">Minority </t>
    </r>
    <r>
      <rPr>
        <b/>
        <sz val="7"/>
        <color rgb="FFFFFFFF"/>
        <rFont val="Arial"/>
        <family val="2"/>
        <charset val="238"/>
      </rPr>
      <t>(non-controlling)</t>
    </r>
    <r>
      <rPr>
        <b/>
        <sz val="8"/>
        <color rgb="FFFFFFFF"/>
        <rFont val="Arial"/>
        <family val="2"/>
        <charset val="238"/>
      </rPr>
      <t xml:space="preserve">
 interest</t>
    </r>
  </si>
  <si>
    <r>
      <rPr>
        <b/>
        <sz val="8"/>
        <color rgb="FFFFFFFF"/>
        <rFont val="Arial"/>
        <family val="2"/>
        <charset val="238"/>
      </rPr>
      <t>Total capital and reserves</t>
    </r>
  </si>
  <si>
    <r>
      <rPr>
        <b/>
        <sz val="8"/>
        <color rgb="FFFFFFFF"/>
        <rFont val="Arial"/>
        <family val="2"/>
        <charset val="238"/>
      </rPr>
      <t>Initial (subscribed) capital</t>
    </r>
  </si>
  <si>
    <r>
      <rPr>
        <b/>
        <sz val="8"/>
        <color rgb="FFFFFFFF"/>
        <rFont val="Arial"/>
        <family val="2"/>
        <charset val="238"/>
      </rPr>
      <t>Capital reserves</t>
    </r>
  </si>
  <si>
    <r>
      <rPr>
        <b/>
        <sz val="8"/>
        <color rgb="FFFFFFFF"/>
        <rFont val="Arial"/>
        <family val="2"/>
        <charset val="238"/>
      </rPr>
      <t>Legal reserves</t>
    </r>
  </si>
  <si>
    <r>
      <rPr>
        <b/>
        <sz val="8"/>
        <color rgb="FFFFFFFF"/>
        <rFont val="Arial"/>
        <family val="2"/>
        <charset val="238"/>
      </rPr>
      <t>Reserves for treasury shares</t>
    </r>
  </si>
  <si>
    <r>
      <rPr>
        <b/>
        <sz val="8"/>
        <color rgb="FFFFFFFF"/>
        <rFont val="Arial"/>
        <family val="2"/>
        <charset val="238"/>
      </rPr>
      <t>Treasury shares and holdings (deductible item)</t>
    </r>
  </si>
  <si>
    <r>
      <rPr>
        <b/>
        <sz val="8"/>
        <color rgb="FFFFFFFF"/>
        <rFont val="Arial"/>
        <family val="2"/>
        <charset val="238"/>
      </rPr>
      <t>Statutory reserves</t>
    </r>
  </si>
  <si>
    <r>
      <rPr>
        <b/>
        <sz val="8"/>
        <color rgb="FFFFFFFF"/>
        <rFont val="Arial"/>
        <family val="2"/>
        <charset val="238"/>
      </rPr>
      <t>Other reserves</t>
    </r>
  </si>
  <si>
    <r>
      <rPr>
        <b/>
        <sz val="8"/>
        <color rgb="FFFFFFFF"/>
        <rFont val="Arial"/>
        <family val="2"/>
        <charset val="238"/>
      </rPr>
      <t>Revaluation reserves</t>
    </r>
  </si>
  <si>
    <r>
      <rPr>
        <b/>
        <sz val="8"/>
        <color rgb="FFFFFFFF"/>
        <rFont val="Arial"/>
        <family val="2"/>
        <charset val="238"/>
      </rPr>
      <t>Cash flow hedge - effective portion</t>
    </r>
  </si>
  <si>
    <r>
      <rPr>
        <b/>
        <sz val="8"/>
        <color rgb="FFFFFFFF"/>
        <rFont val="Arial"/>
        <family val="2"/>
        <charset val="238"/>
      </rPr>
      <t>Hedge of a net investment in a foreign operation - effective portion</t>
    </r>
  </si>
  <si>
    <r>
      <rPr>
        <b/>
        <sz val="8"/>
        <color rgb="FFFFFFFF"/>
        <rFont val="Arial"/>
        <family val="2"/>
        <charset val="238"/>
      </rPr>
      <t>Retained profit / loss brought forward</t>
    </r>
  </si>
  <si>
    <r>
      <rPr>
        <b/>
        <sz val="8"/>
        <color rgb="FFFFFFFF"/>
        <rFont val="Arial"/>
        <family val="2"/>
        <charset val="238"/>
      </rPr>
      <t>Profit/loss for the business year</t>
    </r>
  </si>
  <si>
    <r>
      <rPr>
        <b/>
        <sz val="8"/>
        <color rgb="FFFFFFFF"/>
        <rFont val="Arial"/>
        <family val="2"/>
        <charset val="238"/>
      </rPr>
      <t>Total attributable to owners of the parent</t>
    </r>
  </si>
  <si>
    <r>
      <rPr>
        <b/>
        <sz val="8"/>
        <color rgb="FFFFFFFF"/>
        <rFont val="Arial"/>
        <family val="2"/>
        <charset val="238"/>
      </rPr>
      <t>3</t>
    </r>
  </si>
  <si>
    <r>
      <rPr>
        <b/>
        <sz val="8"/>
        <color rgb="FFFFFFFF"/>
        <rFont val="Arial"/>
        <family val="2"/>
        <charset val="238"/>
      </rPr>
      <t>4</t>
    </r>
  </si>
  <si>
    <r>
      <rPr>
        <b/>
        <sz val="8"/>
        <color rgb="FFFFFFFF"/>
        <rFont val="Arial"/>
        <family val="2"/>
        <charset val="238"/>
      </rPr>
      <t>5</t>
    </r>
  </si>
  <si>
    <r>
      <rPr>
        <b/>
        <sz val="8"/>
        <color rgb="FFFFFFFF"/>
        <rFont val="Arial"/>
        <family val="2"/>
        <charset val="238"/>
      </rPr>
      <t>6</t>
    </r>
  </si>
  <si>
    <r>
      <rPr>
        <b/>
        <sz val="8"/>
        <color rgb="FFFFFFFF"/>
        <rFont val="Arial"/>
        <family val="2"/>
        <charset val="238"/>
      </rPr>
      <t>7</t>
    </r>
  </si>
  <si>
    <r>
      <rPr>
        <b/>
        <sz val="8"/>
        <color rgb="FFFFFFFF"/>
        <rFont val="Arial"/>
        <family val="2"/>
        <charset val="238"/>
      </rPr>
      <t>8</t>
    </r>
  </si>
  <si>
    <r>
      <rPr>
        <b/>
        <sz val="8"/>
        <color rgb="FFFFFFFF"/>
        <rFont val="Arial"/>
        <family val="2"/>
        <charset val="238"/>
      </rPr>
      <t>9</t>
    </r>
  </si>
  <si>
    <r>
      <rPr>
        <b/>
        <sz val="8"/>
        <color rgb="FFFFFFFF"/>
        <rFont val="Arial"/>
        <family val="2"/>
        <charset val="238"/>
      </rPr>
      <t>10</t>
    </r>
  </si>
  <si>
    <r>
      <rPr>
        <b/>
        <sz val="8"/>
        <color rgb="FFFFFFFF"/>
        <rFont val="Arial"/>
        <family val="2"/>
        <charset val="238"/>
      </rPr>
      <t>11</t>
    </r>
  </si>
  <si>
    <r>
      <rPr>
        <b/>
        <sz val="8"/>
        <color rgb="FFFFFFFF"/>
        <rFont val="Arial"/>
        <family val="2"/>
        <charset val="238"/>
      </rPr>
      <t>12</t>
    </r>
  </si>
  <si>
    <r>
      <rPr>
        <b/>
        <sz val="8"/>
        <color rgb="FFFFFFFF"/>
        <rFont val="Arial"/>
        <family val="2"/>
        <charset val="238"/>
      </rPr>
      <t>13</t>
    </r>
  </si>
  <si>
    <r>
      <rPr>
        <b/>
        <sz val="8"/>
        <color rgb="FF000080"/>
        <rFont val="Arial"/>
        <family val="2"/>
        <charset val="238"/>
      </rPr>
      <t>Previous period</t>
    </r>
  </si>
  <si>
    <r>
      <rPr>
        <b/>
        <sz val="8"/>
        <rFont val="Arial"/>
        <family val="2"/>
        <charset val="238"/>
      </rPr>
      <t>1 Balance on the first day of the previous business year</t>
    </r>
  </si>
  <si>
    <r>
      <rPr>
        <sz val="8"/>
        <rFont val="Arial"/>
        <family val="2"/>
        <charset val="238"/>
      </rPr>
      <t>2 Changes in accounting policies</t>
    </r>
  </si>
  <si>
    <r>
      <rPr>
        <sz val="8"/>
        <rFont val="Arial"/>
        <family val="2"/>
        <charset val="238"/>
      </rPr>
      <t>3 Correction of errors</t>
    </r>
  </si>
  <si>
    <r>
      <rPr>
        <b/>
        <sz val="8"/>
        <rFont val="Arial"/>
        <family val="2"/>
        <charset val="238"/>
      </rPr>
      <t xml:space="preserve">4 Balance on the first day of the previous business year (restated) </t>
    </r>
    <r>
      <rPr>
        <sz val="8"/>
        <rFont val="Arial"/>
        <family val="2"/>
        <charset val="238"/>
      </rPr>
      <t>(ADP 01 to 03)</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</si>
  <si>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</si>
  <si>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</si>
  <si>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</si>
  <si>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9 Profit or loss arising from effective cash flow hedge</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</si>
  <si>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</si>
  <si>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</si>
  <si>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</si>
  <si>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</si>
  <si>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</si>
  <si>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sz val="8"/>
        <rFont val="Arial"/>
        <family val="2"/>
        <charset val="238"/>
      </rPr>
      <t>18 Redemption of treasury shares/holdings</t>
    </r>
  </si>
  <si>
    <r>
      <rPr>
        <b/>
        <sz val="8"/>
        <color rgb="FF000080"/>
        <rFont val="Arial"/>
        <family val="2"/>
        <charset val="238"/>
      </rPr>
      <t>APPENDIX TO THE STATEMENT OF CHANGES IN EQUITY (to be filled in by undertakings that draw up financial statements in accordance with the IFRS)</t>
    </r>
  </si>
  <si>
    <r>
      <rPr>
        <b/>
        <sz val="8"/>
        <color rgb="FF000080"/>
        <rFont val="Arial"/>
        <family val="2"/>
        <charset val="238"/>
      </rPr>
      <t xml:space="preserve">   I OTHER COMPREHENSIVE INCOME OF THE PREVIOUS PERIOD, NET OF TAX </t>
    </r>
    <r>
      <rPr>
        <sz val="8"/>
        <color rgb="FF000080"/>
        <rFont val="Arial"/>
        <family val="2"/>
        <charset val="238"/>
      </rPr>
      <t>(ADP 06 to 14)</t>
    </r>
  </si>
  <si>
    <r>
      <rPr>
        <b/>
        <sz val="8"/>
        <color rgb="FF000080"/>
        <rFont val="Arial"/>
        <family val="2"/>
        <charset val="238"/>
      </rPr>
      <t>Current period</t>
    </r>
  </si>
  <si>
    <r>
      <rPr>
        <b/>
        <sz val="8"/>
        <rFont val="Arial"/>
        <family val="2"/>
        <charset val="238"/>
      </rPr>
      <t>1 Balance on the first day of the current business year</t>
    </r>
  </si>
  <si>
    <r>
      <rPr>
        <sz val="8"/>
        <rFont val="Arial"/>
        <family val="2"/>
        <charset val="238"/>
      </rPr>
      <t>2 Changes in accounting policies</t>
    </r>
  </si>
  <si>
    <r>
      <rPr>
        <sz val="8"/>
        <rFont val="Arial"/>
        <family val="2"/>
        <charset val="238"/>
      </rPr>
      <t>3 Correction of errors</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</si>
  <si>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</si>
  <si>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</si>
  <si>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</si>
  <si>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</si>
  <si>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</si>
  <si>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</si>
  <si>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</si>
  <si>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</si>
  <si>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b/>
        <sz val="8"/>
        <color rgb="FF000080"/>
        <rFont val="Arial"/>
        <family val="2"/>
        <charset val="238"/>
      </rPr>
      <t>APPENDIX TO THE STATEMENT OF CHANGES IN EQUITY (to be filled in by undertakings that draw up financial statements in accordance with the IFRS)</t>
    </r>
  </si>
  <si>
    <t>1.</t>
  </si>
  <si>
    <t>2.</t>
  </si>
  <si>
    <t>3.</t>
  </si>
  <si>
    <t>4.</t>
  </si>
  <si>
    <t>for the period __.__.____ to __.__.____</t>
  </si>
  <si>
    <t>Submitter: ____________________________________________________________________</t>
  </si>
  <si>
    <t>V FAIR VALUE RESERVES  AND OTHER (ADP 078 to 082)</t>
  </si>
  <si>
    <t xml:space="preserve">     1 Financial assets at fair value through other comprehensive income (i.e. available for sale)</t>
  </si>
  <si>
    <t xml:space="preserve">     4 Other fair value reserves</t>
  </si>
  <si>
    <t xml:space="preserve">     5 Exchange differences arising from the translation of foreign operations (consolidation)</t>
  </si>
  <si>
    <t>VI RETAINED PROFIT OR LOSS BROUGHT FORWARD (ADP 084-085)</t>
  </si>
  <si>
    <t>VII PROFIT OR LOSS FOR THE BUSINESS YEAR (ADP 087-088)</t>
  </si>
  <si>
    <r>
      <t xml:space="preserve">B)  PROVISIONS </t>
    </r>
    <r>
      <rPr>
        <sz val="9"/>
        <rFont val="Arial"/>
        <family val="2"/>
        <charset val="238"/>
      </rPr>
      <t>(ADP 091 to 096)</t>
    </r>
  </si>
  <si>
    <r>
      <t xml:space="preserve">C)  LONG-TERM LIABILITIES </t>
    </r>
    <r>
      <rPr>
        <sz val="9"/>
        <rFont val="Arial"/>
        <family val="2"/>
        <charset val="238"/>
      </rPr>
      <t>(ADP 098 to 108)</t>
    </r>
  </si>
  <si>
    <r>
      <t xml:space="preserve">D)  SHORT-TERM LIABILITIES </t>
    </r>
    <r>
      <rPr>
        <sz val="9"/>
        <rFont val="Arial"/>
        <family val="2"/>
        <charset val="238"/>
      </rPr>
      <t>(ADP 110 to 123)</t>
    </r>
  </si>
  <si>
    <t>F)  TOTAL – LIABILITIES (ADP 067+090+097+109+124)</t>
  </si>
  <si>
    <r>
      <t xml:space="preserve">I OPERATING INCOME </t>
    </r>
    <r>
      <rPr>
        <sz val="9"/>
        <color rgb="FF333399"/>
        <rFont val="Arial"/>
        <family val="2"/>
        <charset val="238"/>
      </rPr>
      <t>(ADP 002 to 006)</t>
    </r>
  </si>
  <si>
    <r>
      <rPr>
        <b/>
        <sz val="9"/>
        <color rgb="FF333399"/>
        <rFont val="Arial"/>
        <family val="2"/>
        <charset val="238"/>
      </rPr>
      <t xml:space="preserve">II OPERATING EXPENSES </t>
    </r>
    <r>
      <rPr>
        <sz val="9"/>
        <color rgb="FF333399"/>
        <rFont val="Arial"/>
        <family val="2"/>
        <charset val="238"/>
      </rPr>
      <t>(ADP 08+009+013+017+018+019+022+029)</t>
    </r>
  </si>
  <si>
    <t xml:space="preserve">    2 Material costs (ADP 010 to 012)</t>
  </si>
  <si>
    <t xml:space="preserve">   3 Staff costs (ADP 014 to 016)</t>
  </si>
  <si>
    <t xml:space="preserve">   6 Value adjustments (ADP 020+021)</t>
  </si>
  <si>
    <t xml:space="preserve">   7 Provisions (ADP 023 to 028)</t>
  </si>
  <si>
    <r>
      <rPr>
        <b/>
        <sz val="9"/>
        <color rgb="FF333399"/>
        <rFont val="Arial"/>
        <family val="2"/>
        <charset val="238"/>
      </rPr>
      <t xml:space="preserve">III FINANCIAL INCOME </t>
    </r>
    <r>
      <rPr>
        <sz val="9"/>
        <color rgb="FF333399"/>
        <rFont val="Arial"/>
        <family val="2"/>
        <charset val="238"/>
      </rPr>
      <t>(ADP 031 to 040)</t>
    </r>
  </si>
  <si>
    <r>
      <rPr>
        <b/>
        <sz val="9"/>
        <color rgb="FF333399"/>
        <rFont val="Arial"/>
        <family val="2"/>
        <charset val="238"/>
      </rPr>
      <t xml:space="preserve">IV FINANCIAL EXPENSES </t>
    </r>
    <r>
      <rPr>
        <sz val="9"/>
        <color rgb="FF333399"/>
        <rFont val="Arial"/>
        <family val="2"/>
        <charset val="238"/>
      </rPr>
      <t>(ADP 042 to 048)</t>
    </r>
  </si>
  <si>
    <r>
      <rPr>
        <b/>
        <sz val="9"/>
        <color rgb="FF333399"/>
        <rFont val="Arial"/>
        <family val="2"/>
        <charset val="238"/>
      </rPr>
      <t xml:space="preserve">IX   TOTAL INCOME </t>
    </r>
    <r>
      <rPr>
        <sz val="9"/>
        <color rgb="FF333399"/>
        <rFont val="Arial"/>
        <family val="2"/>
        <charset val="238"/>
      </rPr>
      <t>(ADP 001+030+049 +050)</t>
    </r>
  </si>
  <si>
    <r>
      <rPr>
        <b/>
        <sz val="9"/>
        <color rgb="FF333399"/>
        <rFont val="Arial"/>
        <family val="2"/>
        <charset val="238"/>
      </rPr>
      <t xml:space="preserve">X    TOTAL EXPENDITURE </t>
    </r>
    <r>
      <rPr>
        <sz val="9"/>
        <color rgb="FF333399"/>
        <rFont val="Arial"/>
        <family val="2"/>
        <charset val="238"/>
      </rPr>
      <t>(ADP 007+041+051 + 052)</t>
    </r>
  </si>
  <si>
    <r>
      <rPr>
        <b/>
        <sz val="9"/>
        <color rgb="FF333399"/>
        <rFont val="Arial"/>
        <family val="2"/>
        <charset val="238"/>
      </rPr>
      <t xml:space="preserve">XI   PRE-TAX PROFIT OR LOSS </t>
    </r>
    <r>
      <rPr>
        <sz val="9"/>
        <color rgb="FF333399"/>
        <rFont val="Arial"/>
        <family val="2"/>
        <charset val="238"/>
      </rPr>
      <t>(ADP 053-054)</t>
    </r>
  </si>
  <si>
    <t xml:space="preserve">   2 Pre-tax loss (ADP 054-053)</t>
  </si>
  <si>
    <t xml:space="preserve">   1 Pre-tax profit (ADP 053-054)</t>
  </si>
  <si>
    <t>XIII PROFIT OR LOSS FOR THE PERIOD (ADP 055-059)</t>
  </si>
  <si>
    <t xml:space="preserve">  1 Profit for the period (ADP 055-059)</t>
  </si>
  <si>
    <t xml:space="preserve">  2 Loss for the period  (ADP 059-055)</t>
  </si>
  <si>
    <r>
      <rPr>
        <b/>
        <sz val="9"/>
        <color rgb="FF333399"/>
        <rFont val="Arial"/>
        <family val="2"/>
        <charset val="238"/>
      </rPr>
      <t>XIV PRE-TAX PROFIT OR LOSS OF DISCONTINUED OPERATIONS</t>
    </r>
    <r>
      <rPr>
        <sz val="9"/>
        <color rgb="FF333399"/>
        <rFont val="Arial"/>
        <family val="2"/>
        <charset val="238"/>
      </rPr>
      <t xml:space="preserve"> </t>
    </r>
    <r>
      <rPr>
        <sz val="9"/>
        <color rgb="FF333399"/>
        <rFont val="Arial"/>
        <family val="2"/>
        <charset val="238"/>
      </rPr>
      <t xml:space="preserve"> (ADP 063-064)</t>
    </r>
  </si>
  <si>
    <t xml:space="preserve"> 1 Discontinued operations profit for the period (ADP 062-065)</t>
  </si>
  <si>
    <t xml:space="preserve"> 2 Discontinued operations loss for the period (ADP 065-062)</t>
  </si>
  <si>
    <r>
      <rPr>
        <b/>
        <sz val="9"/>
        <color rgb="FF333399"/>
        <rFont val="Arial"/>
        <family val="2"/>
        <charset val="238"/>
      </rPr>
      <t xml:space="preserve">XVI PRE-TAX PROFIT OR LOSS </t>
    </r>
    <r>
      <rPr>
        <sz val="9"/>
        <color rgb="FF333399"/>
        <rFont val="Arial"/>
        <family val="2"/>
        <charset val="238"/>
      </rPr>
      <t>(ADP 055-+062)</t>
    </r>
  </si>
  <si>
    <t xml:space="preserve"> 1 Pre-tax profit (ADP 068)</t>
  </si>
  <si>
    <t xml:space="preserve"> 2 Pre-tax loss (ADP 068)</t>
  </si>
  <si>
    <r>
      <rPr>
        <b/>
        <sz val="9"/>
        <color rgb="FF333399"/>
        <rFont val="Arial"/>
        <family val="2"/>
        <charset val="238"/>
      </rPr>
      <t xml:space="preserve">XVII INCOME TAX </t>
    </r>
    <r>
      <rPr>
        <sz val="9"/>
        <color rgb="FF333399"/>
        <rFont val="Arial"/>
        <family val="2"/>
        <charset val="238"/>
      </rPr>
      <t>(ADP 058+065)</t>
    </r>
  </si>
  <si>
    <r>
      <t xml:space="preserve">XVIII PROFIT OR LOSS FOR THE PERIOD </t>
    </r>
    <r>
      <rPr>
        <sz val="9"/>
        <color rgb="FF333399"/>
        <rFont val="Arial"/>
        <family val="2"/>
        <charset val="238"/>
      </rPr>
      <t>(ADP 068-071)</t>
    </r>
  </si>
  <si>
    <t xml:space="preserve"> 1 Profit for the period (ADP 068-071)</t>
  </si>
  <si>
    <t xml:space="preserve"> 2 Loss for the period (ADP 071-068)</t>
  </si>
  <si>
    <r>
      <rPr>
        <b/>
        <sz val="9"/>
        <color rgb="FF000080"/>
        <rFont val="Arial"/>
        <family val="2"/>
        <charset val="238"/>
      </rPr>
      <t xml:space="preserve">XIX PROFIT OR LOSS FOR THE PERIOD </t>
    </r>
    <r>
      <rPr>
        <sz val="9"/>
        <color rgb="FF000080"/>
        <rFont val="Arial"/>
        <family val="2"/>
        <charset val="238"/>
      </rPr>
      <t xml:space="preserve"> (ADP 076+077)</t>
    </r>
  </si>
  <si>
    <t xml:space="preserve">II OTHER COMPREHENSIVE INCOME/LOSS BEFORE TAX
       (ADP 80+ 87)  </t>
  </si>
  <si>
    <t>III Items that will not be reclassified to profit or loss (ADP 081 to 085)</t>
  </si>
  <si>
    <t>1 Changes in revaluation reserves of fixed tangible and intangible assets</t>
  </si>
  <si>
    <t>2 Gains or losses from subsequent measurement of equity instruments at fair value through other comprehensive income</t>
  </si>
  <si>
    <t>3 Fair value changes of financial liabilities at fair value through statement of profit or loss, attributable to changes in their credit risk</t>
  </si>
  <si>
    <t>4 Actuarial gains/losses on the defined benefit obligation</t>
  </si>
  <si>
    <t>5 Other items that will not be reclassified</t>
  </si>
  <si>
    <t>6 Income tax relating to items that will not be reclassified</t>
  </si>
  <si>
    <t>IV Items that may be reclassified to profit or loss (ADP 088 to 095)</t>
  </si>
  <si>
    <t>1 Exchange rate differences from translation of foreign operations</t>
  </si>
  <si>
    <t>2 Gains or losses from subsequent measurement of debt securities at fair value through other comprehensive income</t>
  </si>
  <si>
    <t>3 Profit or loss arising from effective cash flow hedging</t>
  </si>
  <si>
    <t xml:space="preserve">    4 Profit or loss arising from effective hedge of a net investment in a foreign operation</t>
  </si>
  <si>
    <t xml:space="preserve">    5 Share in other comprehensive income/loss of companies linked by virtue of participating interests</t>
  </si>
  <si>
    <t xml:space="preserve">    6 Changes in fair value of the time value of option</t>
  </si>
  <si>
    <t xml:space="preserve">    7 Changes in fair value of forward elements of forward contracts</t>
  </si>
  <si>
    <t xml:space="preserve">    8 Other items that may be reclassified to profit or loss</t>
  </si>
  <si>
    <t xml:space="preserve">    9 Income tax relating to items that may be reclassified to profit or loss</t>
  </si>
  <si>
    <t>V NET OTHER COMPREHENSIVE INCOME OR LOSS (ADP 080+087- 086 - 096)</t>
  </si>
  <si>
    <t>VI COMPREHENSIVE INCOME OR LOSS FOR THE PERIOD (ADP 078+097)</t>
  </si>
  <si>
    <t>VI COMPREHENSIVE INCOME OR LOSS FOR THE PERIOD (ADP 100+101)</t>
  </si>
  <si>
    <t xml:space="preserve">  5 Other cash receipts from operating activities</t>
  </si>
  <si>
    <t xml:space="preserve">   I Total cash receipts from operating activities (ADP 001 to 005)</t>
  </si>
  <si>
    <t xml:space="preserve">  1 Cash payments to suppliers</t>
  </si>
  <si>
    <t xml:space="preserve">  2 Cash payments to employees</t>
  </si>
  <si>
    <t xml:space="preserve">  3 Cash payments for insurance premiums</t>
  </si>
  <si>
    <t xml:space="preserve">  4 Interest paid</t>
  </si>
  <si>
    <t xml:space="preserve">  5 Income tax paid</t>
  </si>
  <si>
    <t xml:space="preserve">  6 Other cash payments from operating activities</t>
  </si>
  <si>
    <t xml:space="preserve"> II Total cash payments from operating activities (ADP 007 to 012)</t>
  </si>
  <si>
    <t>A) NET CASH FLOW FROM OPERATING ACTIVITIES (ADP 006 + 013)</t>
  </si>
  <si>
    <t>B) NET CASH FLOW FROM INVESTMENT ACTIVITIES (ADP 021 + 027)</t>
  </si>
  <si>
    <r>
      <t xml:space="preserve">III Total cash receipts from investment activities </t>
    </r>
    <r>
      <rPr>
        <sz val="9"/>
        <rFont val="Arial"/>
        <family val="2"/>
        <charset val="238"/>
      </rPr>
      <t>(ADP 015 to 020)</t>
    </r>
  </si>
  <si>
    <r>
      <t xml:space="preserve">IV Total cash payments from investment activities </t>
    </r>
    <r>
      <rPr>
        <sz val="9"/>
        <rFont val="Arial"/>
        <family val="2"/>
        <charset val="238"/>
      </rPr>
      <t>(ADP 022 to 026)</t>
    </r>
  </si>
  <si>
    <r>
      <t xml:space="preserve">V Total cash receipts from financing activities </t>
    </r>
    <r>
      <rPr>
        <sz val="9"/>
        <rFont val="Arial"/>
        <family val="2"/>
        <charset val="238"/>
      </rPr>
      <t>(ADP 029 to 032)</t>
    </r>
  </si>
  <si>
    <r>
      <t xml:space="preserve">VI Total cash payments from financing activities </t>
    </r>
    <r>
      <rPr>
        <sz val="9"/>
        <rFont val="Arial"/>
        <family val="2"/>
        <charset val="238"/>
      </rPr>
      <t>(ADP 034 to 038)</t>
    </r>
  </si>
  <si>
    <r>
      <rPr>
        <b/>
        <sz val="9"/>
        <color rgb="FF000080"/>
        <rFont val="Arial"/>
        <family val="2"/>
        <charset val="238"/>
      </rPr>
      <t xml:space="preserve">C) NET CASH FLOW FROM FINANCING ACTIVITIES </t>
    </r>
    <r>
      <rPr>
        <sz val="9"/>
        <color rgb="FF000080"/>
        <rFont val="Arial"/>
        <family val="2"/>
        <charset val="238"/>
      </rPr>
      <t>(ADP 033 +039)</t>
    </r>
  </si>
  <si>
    <r>
      <rPr>
        <b/>
        <sz val="9"/>
        <color rgb="FF000080"/>
        <rFont val="Arial"/>
        <family val="2"/>
        <charset val="238"/>
      </rPr>
      <t xml:space="preserve">D) NET INCREASE OR DECREASE IN CASH FLOWS </t>
    </r>
    <r>
      <rPr>
        <sz val="9"/>
        <color rgb="FF000080"/>
        <rFont val="Arial"/>
        <family val="2"/>
        <charset val="238"/>
      </rPr>
      <t>(ADP 014 + 028 + 040 + 041)</t>
    </r>
  </si>
  <si>
    <r>
      <rPr>
        <b/>
        <sz val="9"/>
        <color rgb="FF000080"/>
        <rFont val="Arial"/>
        <family val="2"/>
        <charset val="238"/>
      </rPr>
      <t>F) CASH AND CASH EQUIVALENTS AT THE END OF THE PERIOD (</t>
    </r>
    <r>
      <rPr>
        <sz val="9"/>
        <color rgb="FF000080"/>
        <rFont val="Arial"/>
        <family val="2"/>
        <charset val="238"/>
      </rPr>
      <t>042+043)</t>
    </r>
  </si>
  <si>
    <t>Fair value of financial assets through other comprehensive income (available for sale)</t>
  </si>
  <si>
    <t>Other fair value reserves</t>
  </si>
  <si>
    <t>Exchange rate differences from translation of foreign operations</t>
  </si>
  <si>
    <t>14</t>
  </si>
  <si>
    <t>15</t>
  </si>
  <si>
    <t>16</t>
  </si>
  <si>
    <t>17</t>
  </si>
  <si>
    <t>18 (3 to 6 - 7
 + 8 to 17)</t>
  </si>
  <si>
    <t>20 (18+19)</t>
  </si>
  <si>
    <t>8 Gains or losses from subsequent measurement of financial assets at fair value through other comprehensive income (available for sale)</t>
  </si>
  <si>
    <t>15 Decrease in initial (subscribed) capital (other than arising from the pre-bankruptcy settlement procedure or from the reinvestment of profit)</t>
  </si>
  <si>
    <t>16 Decrease in initial (subscribed) capital arising from the pre-bankruptcy settlement procedure</t>
  </si>
  <si>
    <t>17 Decrease in initial (subscribed) capital arising from the reinvestment of profit</t>
  </si>
  <si>
    <t>19 Payments from members/shareholders</t>
  </si>
  <si>
    <t>20 Payment of share in profit/dividend</t>
  </si>
  <si>
    <t>21 Other distributions and payments to members/shareholders</t>
  </si>
  <si>
    <t>22 Transfer to reserves according to the annual schedule</t>
  </si>
  <si>
    <t>23 Increase in reserves arising from the pre-bankruptcy settlement procedure</t>
  </si>
  <si>
    <t>24 Balance on the last day of the previous business year reporting period (ADP 04 to 23)</t>
  </si>
  <si>
    <r>
      <rPr>
        <b/>
        <sz val="8"/>
        <color rgb="FF000080"/>
        <rFont val="Arial"/>
        <family val="2"/>
        <charset val="238"/>
      </rPr>
      <t xml:space="preserve">  II COMPREHENSIVE INCOME OR LOSS FOR THE PREVIOUS PERIOD </t>
    </r>
    <r>
      <rPr>
        <sz val="8"/>
        <color rgb="FF000080"/>
        <rFont val="Arial"/>
        <family val="2"/>
        <charset val="238"/>
      </rPr>
      <t>(ADP 05+25)</t>
    </r>
  </si>
  <si>
    <r>
      <rPr>
        <b/>
        <sz val="8"/>
        <color rgb="FF000080"/>
        <rFont val="Arial"/>
        <family val="2"/>
        <charset val="238"/>
      </rPr>
      <t xml:space="preserve">III TRANSACTIONS WITH OWNERS IN THE PREVIOUS PERIOD RECOGNISED DIRECTLY IN EQUITY  </t>
    </r>
    <r>
      <rPr>
        <sz val="8"/>
        <color rgb="FF000080"/>
        <rFont val="Arial"/>
        <family val="2"/>
        <charset val="238"/>
      </rPr>
      <t>(ADP 15 to 23)</t>
    </r>
  </si>
  <si>
    <r>
      <t xml:space="preserve">4 Balance on the first day of the current business year (restated) </t>
    </r>
    <r>
      <rPr>
        <sz val="8"/>
        <rFont val="Arial"/>
        <family val="2"/>
        <charset val="238"/>
      </rPr>
      <t>(AOP 28 to 30)</t>
    </r>
  </si>
  <si>
    <t>9 Profit or loss arising from effective cash flow hedge</t>
  </si>
  <si>
    <t>18 Redemption of treasury shares/holdings</t>
  </si>
  <si>
    <t>22 Carryforward per annual plane</t>
  </si>
  <si>
    <r>
      <t xml:space="preserve">24 Balance on the last day of the current business year reporting period </t>
    </r>
    <r>
      <rPr>
        <sz val="8"/>
        <rFont val="Arial"/>
        <family val="2"/>
        <charset val="238"/>
      </rPr>
      <t>(ADP 31 to 50)</t>
    </r>
  </si>
  <si>
    <r>
      <rPr>
        <b/>
        <sz val="8"/>
        <color rgb="FF000080"/>
        <rFont val="Arial"/>
        <family val="2"/>
        <charset val="238"/>
      </rPr>
      <t xml:space="preserve">III TRANSACTIONS WITH OWNERS IN THE CURRENT PERIOD RECOGNISED DIRECTLY IN EQUITY  </t>
    </r>
    <r>
      <rPr>
        <sz val="8"/>
        <color rgb="FF000080"/>
        <rFont val="Arial"/>
        <family val="2"/>
        <charset val="238"/>
      </rPr>
      <t xml:space="preserve">  (ADP 42 to 50)</t>
    </r>
  </si>
  <si>
    <t xml:space="preserve">   I OTHER COMPREHENSIVE INCOME FOR THE CURRENT PERIOD, NET OF TAX (ADP 33 to 41)</t>
  </si>
  <si>
    <r>
      <t xml:space="preserve">  II COMPREHENSIVE INCOME OR LOSS FOR THE CURRENT PERIOD </t>
    </r>
    <r>
      <rPr>
        <sz val="8"/>
        <color rgb="FF000080"/>
        <rFont val="Arial"/>
        <family val="2"/>
        <charset val="238"/>
      </rPr>
      <t>(ADP 32 do 52)</t>
    </r>
  </si>
  <si>
    <t xml:space="preserve">    2 Concessions, patents, licences, trademarks, software and other rights</t>
  </si>
  <si>
    <t xml:space="preserve">    1 Research and development </t>
  </si>
  <si>
    <r>
      <t xml:space="preserve">A)  CAPITAL AND RESERVES </t>
    </r>
    <r>
      <rPr>
        <sz val="9"/>
        <rFont val="Arial"/>
        <family val="2"/>
        <charset val="238"/>
      </rPr>
      <t>(ADP 068 to 070+076+077+083+086+089)</t>
    </r>
  </si>
  <si>
    <t>in EUR</t>
  </si>
  <si>
    <t>2023.</t>
  </si>
  <si>
    <t>01437518</t>
  </si>
  <si>
    <t>HR</t>
  </si>
  <si>
    <t>080286194</t>
  </si>
  <si>
    <t>28466564680</t>
  </si>
  <si>
    <t>74780010K3F620YZZ529</t>
  </si>
  <si>
    <t>101766</t>
  </si>
  <si>
    <t>CIAK Grupa d.d.</t>
  </si>
  <si>
    <t>Zagreb</t>
  </si>
  <si>
    <t>Savska opatovina 36</t>
  </si>
  <si>
    <t>investitori@ciak.hr</t>
  </si>
  <si>
    <t>www.ciak.hr</t>
  </si>
  <si>
    <t>KN</t>
  </si>
  <si>
    <t>RN</t>
  </si>
  <si>
    <t>Ivana Matijević</t>
  </si>
  <si>
    <t>01/3463-521</t>
  </si>
  <si>
    <t>Submitter: CIAK Grupa d.d.</t>
  </si>
  <si>
    <t>Submitter:    CIAK Grupa d.d.</t>
  </si>
  <si>
    <t>balance as at 31.12.2023</t>
  </si>
  <si>
    <t>for the period 01.01.2023. to 31.12.2023.</t>
  </si>
  <si>
    <t>NOTES TO FINANCIAL STATEMENTS - TFI
(drawn up for quarterly reporting periods)
Name of the issuer:   CIAK GRUPA d.d.d
Personal identification number (OIB):   28466564680
Reporting period: 01.01.2023.-31.12.2023.
Notes to financial statements for quarterly periods include:
a) explanation of business events relevant to understanding changes in the statement of financial position and financial performance for the reporting semi-annual period of the issuer with respect to the last business year: information is provided regarding these events and relevant information published in the last annual financial statement is updated (items 15 to 15C IAS 34 - Interim financial reporting)
b) information on the access to the latest annual financial statements, for the purpose of understanding information published in the notes to financial statements drawn up for the semi-annual reporting period 
c) a statement explaining that the same accounting policies are applied while drawing up financial statements for the semi-annual reporting period as in the latest annual financial statements or, in the case where the accounting policies have changed, a description of the nature and effect of the changes (item 16.A (a) IAS 34 - Interim financial reporting)
d) a description of the financial performance in the case of the issuer whose business is seasonal (items 37 and 38 IAS 34 - Interim financial reporting)      
e) other comments prescribed by IAS 34 - Interim financial reporting                                                                                                                                                                                                                                                                                                                                                                                                                    f) in the notes to quarterly periods financial statements, in addition to the information stated above, information in respect of the following matters shall be disclosed:
1. undertaking’s name, registered office (address), legal form, country of establishment, entity’s registration number and, if applicable, the indication whether the undertaking is undergoing liquidation, bankruptcy proceedings, shortened termination proceedings or extraordinary administration
2. adopted accounting policies (only an indication of whether there has been a change from the previous period)
3. the total amount of any financial commitments, guarantees or contingencies that are not included in the balance sheet, and an indication of the nature and form of any valuable security which has been provided; any commitments concerning pensions of the undertaking within the group or company linked by virtue of participating interest shall be disclosed separately
4.  the amount and nature of individual items of income or expenditure which are of exceptional size or incidence
5. amounts owed by the undertaking and falling due after more than five years, as well as the total debts of the undertaking covered by valuable security furnished by the undertaking, specifying the type and form of security
6. average number of employees during the financial year
7. where, in accordance with the regulations, the undertaking capitalised on the cost of salaries in part or in full, information on the amount of the total cost of employees during the year broken down into the amount directly debiting the costs of the period and the amount capitalised on the value of the assets during the period, showing separately the total amount of net salaries and the amount of taxes, contributions from salaries and contributions on salaries                                                                                                                                                                                                                                                                                                                                                           8. where a provision for deferred tax is recognised in the balance sheet, the deferred tax balances at the end of the financial year, and the movement in those balances during the financial year                                                                                                                           
9. the name and registered office of each of the undertakings in which the undertaking, either itself or through a person acting in their own name but on the undertaking's behalf, holds a participating interest, showing the proportion of the capital held, the amount of capital and reserves, and the profit or loss for the latest financial year of the undertaking concerned for which financial statements have been adopted; the information concerning capital and reserves and the profit or loss may be omitted where the undertaking concerned does not publish its balance sheet and is not controlled by another undertaking
10. the number and the nominal value or, in the absence of a nominal value, the accounting par value of the shares subscribed during the financial year within the limits of the authorised capital                                                                                                                                                                                                     11. the existence of any participation certificates, convertible debentures, warrants, options or similar securities or rights, with an indication of their number and the rights they confer                                                                                                                                                                                                                      12. the name, registered office and legal form of each of the undertakings of which the undertaking is a member having unlimited liability                                                                                                                                                                                                                                                                                                   13. the name and registered office of the undertaking which draws up the consolidated financial statements of the largest group of undertakings of which the undertaking forms part as a controlled group member                                                                                                                                                                                                                                                                                            14. the name and registered office of the undertaking which draws up the consolidated financial statements of the smallest group of undertakings of which the undertaking forms part as a controlled group member and which is also included in the group of undertakings referred to in point 13 
15. the place where copies of the consolidated financial statements referred to in points 13 and 14 may be obtained, provided that they are available
16. the nature and business purpose of the undertaking's arrangements that are not included in the balance sheet and the financial impact on the undertaking of those arrangements, provided that the risks or benefits arising from such arrangements are material and in so far as the disclosure of such risks or benefits is necessary for the purposes of assessing the financial position of the undertaking
17. the nature and the financial effect of material events arising after the balance sheet date which are not reflected in the profit and loss account or balance 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</si>
</sst>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
    <numFmt numFmtId="165" formatCode="00"/>
  </numFmts>
  <fonts count="40"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sz val="9"/>
      <color indexed="18"/>
      <name val="Arial"/>
      <family val="2"/>
      <charset val="238"/>
    </font>
    <font>
      <b/>
      <sz val="9"/>
      <color indexed="62"/>
      <name val="Arial"/>
      <family val="2"/>
      <charset val="238"/>
    </font>
    <font>
      <sz val="9"/>
      <color indexed="12"/>
      <name val="Arial"/>
      <family val="2"/>
      <charset val="238"/>
    </font>
    <font>
      <b/>
      <sz val="8"/>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b/>
      <sz val="7"/>
      <name val="Arial"/>
      <family val="2"/>
      <charset val="238"/>
    </font>
    <font>
      <b/>
      <sz val="9"/>
      <color rgb="FF000080"/>
      <name val="Arial"/>
      <family val="2"/>
      <charset val="238"/>
    </font>
    <font>
      <b/>
      <sz val="9"/>
      <color rgb="FF333399"/>
      <name val="Arial"/>
      <family val="2"/>
      <charset val="238"/>
    </font>
    <font>
      <sz val="9"/>
      <color rgb="FF333399"/>
      <name val="Arial"/>
      <family val="2"/>
      <charset val="238"/>
    </font>
    <font>
      <sz val="9"/>
      <color rgb="FF000080"/>
      <name val="Arial"/>
      <family val="2"/>
      <charset val="238"/>
    </font>
    <font>
      <b/>
      <sz val="8"/>
      <color rgb="FFFFFFFF"/>
      <name val="Arial"/>
      <family val="2"/>
      <charset val="238"/>
    </font>
    <font>
      <b/>
      <sz val="7"/>
      <color rgb="FFFFFFFF"/>
      <name val="Arial"/>
      <family val="2"/>
      <charset val="238"/>
    </font>
    <font>
      <b/>
      <sz val="8"/>
      <color rgb="FF000080"/>
      <name val="Arial"/>
      <family val="2"/>
      <charset val="238"/>
    </font>
    <font>
      <sz val="8"/>
      <color rgb="FF000080"/>
      <name val="Arial"/>
      <family val="2"/>
      <charset val="238"/>
    </font>
    <font>
      <sz val="11"/>
      <color theme="0"/>
      <name val="Calibri"/>
      <family val="2"/>
      <charset val="238"/>
      <scheme val="minor"/>
    </font>
  </fonts>
  <fills count="17">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
      <patternFill patternType="lightGray">
        <fgColor rgb="FFC0C0C0"/>
        <bgColor rgb="FFFFFFFF"/>
      </patternFill>
    </fill>
  </fills>
  <borders count="53">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rgb="FF000000"/>
      </right>
      <top/>
      <bottom style="thin">
        <color indexed="64"/>
      </bottom>
      <diagonal/>
    </border>
    <border>
      <left/>
      <right/>
      <top/>
      <bottom style="thin">
        <color indexed="64"/>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cellStyleXfs>
  <cellXfs count="342">
    <xf numFmtId="0" fontId="0" fillId="0" borderId="0" xfId="0"/>
    <xf numFmtId="0" fontId="11" fillId="0" borderId="0" xfId="3" applyFont="1" applyProtection="1"/>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49" fontId="9" fillId="3" borderId="11" xfId="0" applyNumberFormat="1" applyFont="1" applyFill="1" applyBorder="1" applyAlignment="1" applyProtection="1">
      <alignment horizontal="center" vertical="center"/>
    </xf>
    <xf numFmtId="165" fontId="16" fillId="0" borderId="38" xfId="0" applyNumberFormat="1" applyFont="1" applyFill="1" applyBorder="1" applyAlignment="1" applyProtection="1">
      <alignment horizontal="center" vertical="center"/>
    </xf>
    <xf numFmtId="165" fontId="16" fillId="9" borderId="38" xfId="0" applyNumberFormat="1" applyFont="1" applyFill="1" applyBorder="1" applyAlignment="1" applyProtection="1">
      <alignment horizontal="center" vertical="center"/>
    </xf>
    <xf numFmtId="165" fontId="16" fillId="9" borderId="39" xfId="0" applyNumberFormat="1" applyFont="1" applyFill="1" applyBorder="1" applyAlignment="1" applyProtection="1">
      <alignment horizontal="center" vertical="center"/>
    </xf>
    <xf numFmtId="14" fontId="6" fillId="2" borderId="0" xfId="1" applyNumberFormat="1" applyFont="1" applyFill="1" applyBorder="1" applyAlignment="1" applyProtection="1">
      <alignment horizontal="center" vertical="center"/>
      <protection locked="0"/>
    </xf>
    <xf numFmtId="0" fontId="0" fillId="0" borderId="0" xfId="0" applyProtection="1"/>
    <xf numFmtId="0" fontId="4" fillId="3" borderId="41" xfId="0" applyFont="1" applyFill="1" applyBorder="1" applyAlignment="1" applyProtection="1">
      <alignment horizontal="center" vertical="center" wrapText="1"/>
    </xf>
    <xf numFmtId="0" fontId="16" fillId="3" borderId="41" xfId="0" applyFont="1" applyFill="1" applyBorder="1" applyAlignment="1" applyProtection="1">
      <alignment horizontal="center" vertical="center"/>
    </xf>
    <xf numFmtId="3" fontId="16" fillId="3" borderId="41" xfId="0" applyNumberFormat="1" applyFont="1" applyFill="1" applyBorder="1" applyAlignment="1" applyProtection="1">
      <alignment horizontal="center" vertical="center" wrapText="1"/>
    </xf>
    <xf numFmtId="164" fontId="4" fillId="0" borderId="41" xfId="0" applyNumberFormat="1" applyFont="1" applyFill="1" applyBorder="1" applyAlignment="1" applyProtection="1">
      <alignment horizontal="center" vertical="center"/>
    </xf>
    <xf numFmtId="164" fontId="4" fillId="9" borderId="41" xfId="0" applyNumberFormat="1" applyFont="1" applyFill="1" applyBorder="1" applyAlignment="1" applyProtection="1">
      <alignment horizontal="center" vertical="center"/>
    </xf>
    <xf numFmtId="0" fontId="11" fillId="0" borderId="0" xfId="3" applyProtection="1"/>
    <xf numFmtId="0" fontId="16" fillId="3" borderId="41" xfId="3" applyFont="1" applyFill="1" applyBorder="1" applyAlignment="1" applyProtection="1">
      <alignment horizontal="center" vertical="center"/>
    </xf>
    <xf numFmtId="3" fontId="16" fillId="3" borderId="41" xfId="3" applyNumberFormat="1" applyFont="1" applyFill="1" applyBorder="1" applyAlignment="1" applyProtection="1">
      <alignment horizontal="center" vertical="center" wrapText="1"/>
    </xf>
    <xf numFmtId="0" fontId="11" fillId="0" borderId="0" xfId="3" applyAlignment="1" applyProtection="1">
      <alignment wrapText="1"/>
    </xf>
    <xf numFmtId="0" fontId="4" fillId="3" borderId="15" xfId="3" applyFont="1" applyFill="1" applyBorder="1" applyAlignment="1" applyProtection="1">
      <alignment horizontal="center" vertical="center" wrapText="1"/>
    </xf>
    <xf numFmtId="0" fontId="16" fillId="3" borderId="14" xfId="3" applyFont="1" applyFill="1" applyBorder="1" applyAlignment="1" applyProtection="1">
      <alignment horizontal="center" vertical="center" wrapText="1"/>
    </xf>
    <xf numFmtId="164" fontId="4" fillId="0" borderId="27" xfId="0" applyNumberFormat="1" applyFont="1" applyFill="1" applyBorder="1" applyAlignment="1" applyProtection="1">
      <alignment horizontal="center" vertical="center" wrapText="1"/>
    </xf>
    <xf numFmtId="164" fontId="4" fillId="10" borderId="12" xfId="0" applyNumberFormat="1" applyFont="1" applyFill="1" applyBorder="1" applyAlignment="1" applyProtection="1">
      <alignment horizontal="center" vertical="center" wrapText="1"/>
    </xf>
    <xf numFmtId="164" fontId="4" fillId="0" borderId="12" xfId="0" applyNumberFormat="1" applyFont="1" applyFill="1" applyBorder="1" applyAlignment="1" applyProtection="1">
      <alignment horizontal="center" vertical="center" wrapText="1"/>
    </xf>
    <xf numFmtId="164" fontId="4" fillId="10" borderId="13" xfId="0" applyNumberFormat="1" applyFont="1" applyFill="1" applyBorder="1" applyAlignment="1" applyProtection="1">
      <alignment horizontal="center" vertical="center" wrapText="1"/>
    </xf>
    <xf numFmtId="0" fontId="16" fillId="3" borderId="14" xfId="3" applyFont="1" applyFill="1" applyBorder="1" applyAlignment="1" applyProtection="1">
      <alignment horizontal="center" vertical="center"/>
    </xf>
    <xf numFmtId="164" fontId="4" fillId="0" borderId="27" xfId="0" applyNumberFormat="1" applyFont="1" applyFill="1" applyBorder="1" applyAlignment="1" applyProtection="1">
      <alignment horizontal="center" vertical="center"/>
    </xf>
    <xf numFmtId="164" fontId="4" fillId="0" borderId="12" xfId="0" applyNumberFormat="1" applyFont="1" applyFill="1" applyBorder="1" applyAlignment="1" applyProtection="1">
      <alignment horizontal="center" vertical="center"/>
    </xf>
    <xf numFmtId="164" fontId="4" fillId="10" borderId="12" xfId="0" applyNumberFormat="1" applyFont="1" applyFill="1" applyBorder="1" applyAlignment="1" applyProtection="1">
      <alignment horizontal="center" vertical="center"/>
    </xf>
    <xf numFmtId="164" fontId="4" fillId="10" borderId="13" xfId="0" applyNumberFormat="1" applyFont="1" applyFill="1" applyBorder="1" applyAlignment="1" applyProtection="1">
      <alignment horizontal="center" vertical="center"/>
    </xf>
    <xf numFmtId="3" fontId="5" fillId="0" borderId="41" xfId="0" applyNumberFormat="1" applyFont="1" applyFill="1" applyBorder="1" applyAlignment="1" applyProtection="1">
      <alignment horizontal="right" vertical="center" shrinkToFit="1"/>
      <protection locked="0"/>
    </xf>
    <xf numFmtId="3" fontId="21" fillId="9" borderId="41" xfId="0" applyNumberFormat="1" applyFont="1" applyFill="1" applyBorder="1" applyAlignment="1" applyProtection="1">
      <alignment horizontal="right" vertical="center" shrinkToFit="1"/>
    </xf>
    <xf numFmtId="3" fontId="0" fillId="0" borderId="0" xfId="0" applyNumberFormat="1" applyProtection="1"/>
    <xf numFmtId="3" fontId="11" fillId="0" borderId="0" xfId="3" applyNumberFormat="1" applyProtection="1"/>
    <xf numFmtId="3" fontId="15" fillId="0" borderId="41" xfId="0" applyNumberFormat="1" applyFont="1" applyFill="1" applyBorder="1" applyAlignment="1" applyProtection="1">
      <alignment horizontal="right" vertical="center" shrinkToFit="1"/>
      <protection locked="0"/>
    </xf>
    <xf numFmtId="3" fontId="5" fillId="0" borderId="41" xfId="0" applyNumberFormat="1" applyFont="1" applyFill="1" applyBorder="1" applyAlignment="1" applyProtection="1">
      <alignment vertical="center"/>
      <protection locked="0"/>
    </xf>
    <xf numFmtId="3" fontId="16" fillId="3" borderId="15" xfId="3" applyNumberFormat="1" applyFont="1" applyFill="1" applyBorder="1" applyAlignment="1" applyProtection="1">
      <alignment horizontal="center" vertical="center" wrapText="1"/>
    </xf>
    <xf numFmtId="3" fontId="16" fillId="3" borderId="14" xfId="3" applyNumberFormat="1" applyFont="1" applyFill="1" applyBorder="1" applyAlignment="1" applyProtection="1">
      <alignment horizontal="center" vertical="center" wrapText="1"/>
    </xf>
    <xf numFmtId="3" fontId="15" fillId="10" borderId="12" xfId="0" applyNumberFormat="1" applyFont="1" applyFill="1" applyBorder="1" applyAlignment="1" applyProtection="1">
      <alignment horizontal="right" vertical="center" wrapText="1"/>
    </xf>
    <xf numFmtId="3" fontId="15" fillId="10" borderId="13" xfId="0" applyNumberFormat="1" applyFont="1" applyFill="1" applyBorder="1" applyAlignment="1" applyProtection="1">
      <alignment horizontal="right" vertical="center" wrapText="1"/>
    </xf>
    <xf numFmtId="3" fontId="5" fillId="0" borderId="12" xfId="0" applyNumberFormat="1" applyFont="1" applyFill="1" applyBorder="1" applyAlignment="1" applyProtection="1">
      <alignment vertical="center" wrapText="1"/>
      <protection locked="0"/>
    </xf>
    <xf numFmtId="3" fontId="15" fillId="10" borderId="12" xfId="0" applyNumberFormat="1" applyFont="1" applyFill="1" applyBorder="1" applyAlignment="1" applyProtection="1">
      <alignment vertical="center" wrapText="1"/>
    </xf>
    <xf numFmtId="3" fontId="15" fillId="10" borderId="13" xfId="0" applyNumberFormat="1" applyFont="1" applyFill="1" applyBorder="1" applyAlignment="1" applyProtection="1">
      <alignment vertical="center" wrapText="1"/>
    </xf>
    <xf numFmtId="3" fontId="11" fillId="0" borderId="0" xfId="3" applyNumberFormat="1" applyAlignment="1" applyProtection="1">
      <alignment wrapText="1"/>
    </xf>
    <xf numFmtId="3" fontId="5" fillId="0" borderId="27" xfId="0" applyNumberFormat="1" applyFont="1" applyFill="1" applyBorder="1" applyAlignment="1" applyProtection="1">
      <alignment vertical="center"/>
      <protection locked="0"/>
    </xf>
    <xf numFmtId="3" fontId="5" fillId="0" borderId="12" xfId="0" applyNumberFormat="1" applyFont="1" applyFill="1" applyBorder="1" applyAlignment="1" applyProtection="1">
      <alignment vertical="center"/>
      <protection locked="0"/>
    </xf>
    <xf numFmtId="3" fontId="15" fillId="10" borderId="12" xfId="0" applyNumberFormat="1" applyFont="1" applyFill="1" applyBorder="1" applyAlignment="1" applyProtection="1">
      <alignment vertical="center"/>
    </xf>
    <xf numFmtId="3" fontId="15" fillId="10" borderId="13" xfId="0" applyNumberFormat="1" applyFont="1" applyFill="1" applyBorder="1" applyAlignment="1" applyProtection="1">
      <alignment vertical="center"/>
    </xf>
    <xf numFmtId="3" fontId="11" fillId="0" borderId="0" xfId="1" applyNumberFormat="1" applyFont="1" applyAlignment="1" applyProtection="1">
      <alignment wrapText="1"/>
    </xf>
    <xf numFmtId="3" fontId="11" fillId="0" borderId="0" xfId="3" applyNumberFormat="1" applyFont="1" applyProtection="1"/>
    <xf numFmtId="3" fontId="11" fillId="0" borderId="0" xfId="3" applyNumberFormat="1" applyFont="1" applyBorder="1" applyAlignment="1" applyProtection="1">
      <alignment horizontal="center" vertical="center" wrapText="1"/>
    </xf>
    <xf numFmtId="3" fontId="11" fillId="0" borderId="0" xfId="1" applyNumberFormat="1" applyFont="1" applyBorder="1" applyAlignment="1" applyProtection="1">
      <alignment wrapText="1"/>
    </xf>
    <xf numFmtId="3" fontId="2" fillId="0" borderId="0" xfId="3" applyNumberFormat="1" applyFont="1" applyProtection="1"/>
    <xf numFmtId="3" fontId="9" fillId="3" borderId="35"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xf>
    <xf numFmtId="3" fontId="3" fillId="0" borderId="38" xfId="0" applyNumberFormat="1" applyFont="1" applyFill="1" applyBorder="1" applyAlignment="1" applyProtection="1">
      <alignment vertical="center" shrinkToFit="1"/>
      <protection locked="0"/>
    </xf>
    <xf numFmtId="3" fontId="20" fillId="9" borderId="38" xfId="0" applyNumberFormat="1" applyFont="1" applyFill="1" applyBorder="1" applyAlignment="1" applyProtection="1">
      <alignment vertical="center" shrinkToFit="1"/>
    </xf>
    <xf numFmtId="3" fontId="3" fillId="8" borderId="38" xfId="0" applyNumberFormat="1" applyFont="1" applyFill="1" applyBorder="1" applyAlignment="1" applyProtection="1">
      <alignment vertical="center" shrinkToFit="1"/>
    </xf>
    <xf numFmtId="3" fontId="20" fillId="9" borderId="39" xfId="0" applyNumberFormat="1" applyFont="1" applyFill="1" applyBorder="1" applyAlignment="1" applyProtection="1">
      <alignment vertical="center" shrinkToFit="1"/>
    </xf>
    <xf numFmtId="0" fontId="23" fillId="11" borderId="1" xfId="4" applyFont="1" applyFill="1" applyBorder="1"/>
    <xf numFmtId="0" fontId="1" fillId="11" borderId="26" xfId="4" applyFill="1" applyBorder="1"/>
    <xf numFmtId="0" fontId="1" fillId="0" borderId="0" xfId="4"/>
    <xf numFmtId="0" fontId="25" fillId="11" borderId="42" xfId="4" applyFont="1" applyFill="1" applyBorder="1" applyAlignment="1">
      <alignment horizontal="center" vertical="center"/>
    </xf>
    <xf numFmtId="0" fontId="25" fillId="11" borderId="0" xfId="4" applyFont="1" applyFill="1" applyBorder="1" applyAlignment="1">
      <alignment horizontal="center" vertical="center"/>
    </xf>
    <xf numFmtId="0" fontId="25" fillId="11" borderId="43" xfId="4" applyFont="1" applyFill="1" applyBorder="1" applyAlignment="1">
      <alignment horizontal="center" vertical="center"/>
    </xf>
    <xf numFmtId="0" fontId="5" fillId="11" borderId="0" xfId="4" applyFont="1" applyFill="1" applyBorder="1" applyAlignment="1">
      <alignment horizontal="center" vertical="center"/>
    </xf>
    <xf numFmtId="0" fontId="5" fillId="11" borderId="45" xfId="4" applyFont="1" applyFill="1" applyBorder="1" applyAlignment="1">
      <alignment vertical="center"/>
    </xf>
    <xf numFmtId="0" fontId="28" fillId="0" borderId="0" xfId="4" applyFont="1" applyFill="1"/>
    <xf numFmtId="0" fontId="4" fillId="11" borderId="42" xfId="4" applyFont="1" applyFill="1" applyBorder="1" applyAlignment="1">
      <alignment vertical="center" wrapText="1"/>
    </xf>
    <xf numFmtId="0" fontId="4" fillId="11" borderId="0" xfId="4" applyFont="1" applyFill="1" applyBorder="1" applyAlignment="1">
      <alignment horizontal="right" vertical="center" wrapText="1"/>
    </xf>
    <xf numFmtId="0" fontId="4" fillId="11" borderId="0" xfId="4" applyFont="1" applyFill="1" applyBorder="1" applyAlignment="1">
      <alignment vertical="center" wrapText="1"/>
    </xf>
    <xf numFmtId="14" fontId="4" fillId="13" borderId="0" xfId="4" applyNumberFormat="1" applyFont="1" applyFill="1" applyBorder="1" applyAlignment="1" applyProtection="1">
      <alignment horizontal="center" vertical="center"/>
      <protection locked="0"/>
    </xf>
    <xf numFmtId="1" fontId="4" fillId="13" borderId="0" xfId="4" applyNumberFormat="1" applyFont="1" applyFill="1" applyBorder="1" applyAlignment="1" applyProtection="1">
      <alignment horizontal="center" vertical="center"/>
      <protection locked="0"/>
    </xf>
    <xf numFmtId="0" fontId="5" fillId="11" borderId="43" xfId="4" applyFont="1" applyFill="1" applyBorder="1" applyAlignment="1">
      <alignment vertical="center"/>
    </xf>
    <xf numFmtId="14" fontId="4" fillId="14" borderId="0" xfId="4" applyNumberFormat="1" applyFont="1" applyFill="1" applyBorder="1" applyAlignment="1" applyProtection="1">
      <alignment horizontal="center" vertical="center"/>
      <protection locked="0"/>
    </xf>
    <xf numFmtId="0" fontId="1" fillId="15" borderId="0" xfId="4" applyFill="1"/>
    <xf numFmtId="1" fontId="4" fillId="12" borderId="46" xfId="4" applyNumberFormat="1" applyFont="1" applyFill="1" applyBorder="1" applyAlignment="1" applyProtection="1">
      <alignment horizontal="center" vertical="center"/>
      <protection locked="0"/>
    </xf>
    <xf numFmtId="1" fontId="4" fillId="14" borderId="0" xfId="4" applyNumberFormat="1" applyFont="1" applyFill="1" applyBorder="1" applyAlignment="1" applyProtection="1">
      <alignment horizontal="center" vertical="center"/>
      <protection locked="0"/>
    </xf>
    <xf numFmtId="0" fontId="1" fillId="11" borderId="43" xfId="4" applyFill="1" applyBorder="1"/>
    <xf numFmtId="0" fontId="26" fillId="11" borderId="42" xfId="4" applyFont="1" applyFill="1" applyBorder="1" applyAlignment="1">
      <alignment wrapText="1"/>
    </xf>
    <xf numFmtId="0" fontId="26" fillId="11" borderId="43" xfId="4" applyFont="1" applyFill="1" applyBorder="1" applyAlignment="1">
      <alignment wrapText="1"/>
    </xf>
    <xf numFmtId="0" fontId="26" fillId="11" borderId="42" xfId="4" applyFont="1" applyFill="1" applyBorder="1"/>
    <xf numFmtId="0" fontId="26" fillId="11" borderId="0" xfId="4" applyFont="1" applyFill="1" applyBorder="1"/>
    <xf numFmtId="0" fontId="26" fillId="11" borderId="0" xfId="4" applyFont="1" applyFill="1" applyBorder="1" applyAlignment="1">
      <alignment wrapText="1"/>
    </xf>
    <xf numFmtId="0" fontId="26" fillId="11" borderId="43" xfId="4" applyFont="1" applyFill="1" applyBorder="1"/>
    <xf numFmtId="0" fontId="5" fillId="11" borderId="0" xfId="4" applyFont="1" applyFill="1" applyBorder="1" applyAlignment="1">
      <alignment horizontal="right" vertical="center" wrapText="1"/>
    </xf>
    <xf numFmtId="0" fontId="27" fillId="11" borderId="43" xfId="4" applyFont="1" applyFill="1" applyBorder="1" applyAlignment="1">
      <alignment vertical="center"/>
    </xf>
    <xf numFmtId="0" fontId="5" fillId="11" borderId="42" xfId="4" applyFont="1" applyFill="1" applyBorder="1" applyAlignment="1">
      <alignment horizontal="right" vertical="center" wrapText="1"/>
    </xf>
    <xf numFmtId="0" fontId="27" fillId="11" borderId="0" xfId="4" applyFont="1" applyFill="1" applyBorder="1" applyAlignment="1">
      <alignment vertical="center"/>
    </xf>
    <xf numFmtId="0" fontId="26" fillId="11" borderId="0" xfId="4" applyFont="1" applyFill="1" applyBorder="1" applyAlignment="1">
      <alignment vertical="top"/>
    </xf>
    <xf numFmtId="0" fontId="4" fillId="12" borderId="46" xfId="4" applyFont="1" applyFill="1" applyBorder="1" applyAlignment="1" applyProtection="1">
      <alignment horizontal="center" vertical="center"/>
      <protection locked="0"/>
    </xf>
    <xf numFmtId="0" fontId="4" fillId="11" borderId="0" xfId="4" applyFont="1" applyFill="1" applyBorder="1" applyAlignment="1">
      <alignment vertical="center"/>
    </xf>
    <xf numFmtId="0" fontId="26" fillId="11" borderId="0" xfId="4" applyFont="1" applyFill="1" applyBorder="1" applyAlignment="1">
      <alignment vertical="center"/>
    </xf>
    <xf numFmtId="0" fontId="26" fillId="11" borderId="43" xfId="4" applyFont="1" applyFill="1" applyBorder="1" applyAlignment="1">
      <alignment vertical="center"/>
    </xf>
    <xf numFmtId="0" fontId="26" fillId="11" borderId="0" xfId="4" applyFont="1" applyFill="1" applyBorder="1" applyAlignment="1"/>
    <xf numFmtId="0" fontId="29" fillId="11" borderId="0" xfId="4" applyFont="1" applyFill="1" applyBorder="1" applyAlignment="1">
      <alignment vertical="center"/>
    </xf>
    <xf numFmtId="0" fontId="29" fillId="11" borderId="43" xfId="4" applyFont="1" applyFill="1" applyBorder="1" applyAlignment="1">
      <alignment vertical="center"/>
    </xf>
    <xf numFmtId="0" fontId="4" fillId="11" borderId="0" xfId="4" applyFont="1" applyFill="1" applyBorder="1" applyAlignment="1">
      <alignment horizontal="center" vertical="center"/>
    </xf>
    <xf numFmtId="0" fontId="5" fillId="11" borderId="43" xfId="4" applyFont="1" applyFill="1" applyBorder="1" applyAlignment="1">
      <alignment horizontal="center" vertical="center"/>
    </xf>
    <xf numFmtId="0" fontId="4" fillId="12" borderId="44" xfId="4" applyFont="1" applyFill="1" applyBorder="1" applyAlignment="1" applyProtection="1">
      <alignment horizontal="center" vertical="center"/>
      <protection locked="0"/>
    </xf>
    <xf numFmtId="0" fontId="26" fillId="11" borderId="0" xfId="4" applyFont="1" applyFill="1" applyBorder="1" applyAlignment="1">
      <alignment vertical="top" wrapText="1"/>
    </xf>
    <xf numFmtId="0" fontId="26" fillId="11" borderId="42" xfId="4" applyFont="1" applyFill="1" applyBorder="1" applyAlignment="1">
      <alignment vertical="top"/>
    </xf>
    <xf numFmtId="0" fontId="29" fillId="11" borderId="43" xfId="4" applyFont="1" applyFill="1" applyBorder="1"/>
    <xf numFmtId="0" fontId="1" fillId="11" borderId="3" xfId="4" applyFill="1" applyBorder="1"/>
    <xf numFmtId="0" fontId="1" fillId="11" borderId="2" xfId="4" applyFill="1" applyBorder="1"/>
    <xf numFmtId="0" fontId="1" fillId="11" borderId="44" xfId="4" applyFill="1" applyBorder="1"/>
    <xf numFmtId="49" fontId="4" fillId="12" borderId="46" xfId="4" applyNumberFormat="1" applyFont="1" applyFill="1" applyBorder="1" applyAlignment="1" applyProtection="1">
      <alignment horizontal="center" vertical="center"/>
      <protection locked="0"/>
    </xf>
    <xf numFmtId="164" fontId="4" fillId="11" borderId="41" xfId="0" applyNumberFormat="1" applyFont="1" applyFill="1" applyBorder="1" applyAlignment="1" applyProtection="1">
      <alignment horizontal="center" vertical="center"/>
    </xf>
    <xf numFmtId="3" fontId="5" fillId="11" borderId="41" xfId="0" applyNumberFormat="1" applyFont="1" applyFill="1" applyBorder="1" applyAlignment="1" applyProtection="1">
      <alignment horizontal="right" vertical="center" shrinkToFit="1"/>
      <protection locked="0"/>
    </xf>
    <xf numFmtId="0" fontId="39" fillId="0" borderId="0" xfId="4" applyFont="1"/>
    <xf numFmtId="0" fontId="39" fillId="0" borderId="0" xfId="4" applyFont="1" applyFill="1"/>
    <xf numFmtId="3" fontId="11" fillId="0" borderId="0" xfId="3" applyNumberFormat="1" applyProtection="1">
      <protection locked="0"/>
    </xf>
    <xf numFmtId="3" fontId="15" fillId="9" borderId="41" xfId="0" applyNumberFormat="1" applyFont="1" applyFill="1" applyBorder="1" applyAlignment="1" applyProtection="1">
      <alignment horizontal="right" vertical="center" shrinkToFit="1"/>
    </xf>
    <xf numFmtId="3" fontId="15" fillId="9" borderId="41" xfId="0" applyNumberFormat="1" applyFont="1" applyFill="1" applyBorder="1" applyAlignment="1" applyProtection="1">
      <alignment horizontal="right" vertical="center" shrinkToFit="1"/>
      <protection locked="0"/>
    </xf>
    <xf numFmtId="3" fontId="15" fillId="9" borderId="41" xfId="0" applyNumberFormat="1" applyFont="1" applyFill="1" applyBorder="1" applyAlignment="1" applyProtection="1">
      <alignment vertical="center"/>
    </xf>
    <xf numFmtId="3" fontId="5" fillId="9" borderId="41" xfId="0" applyNumberFormat="1" applyFont="1" applyFill="1" applyBorder="1" applyAlignment="1" applyProtection="1">
      <alignment vertical="center"/>
      <protection locked="0"/>
    </xf>
    <xf numFmtId="164" fontId="4" fillId="9" borderId="12" xfId="0" applyNumberFormat="1" applyFont="1" applyFill="1" applyBorder="1" applyAlignment="1" applyProtection="1">
      <alignment horizontal="center" vertical="center"/>
    </xf>
    <xf numFmtId="3" fontId="5" fillId="9" borderId="12" xfId="0" applyNumberFormat="1" applyFont="1" applyFill="1" applyBorder="1" applyAlignment="1" applyProtection="1">
      <alignment vertical="center"/>
      <protection locked="0"/>
    </xf>
    <xf numFmtId="3" fontId="35" fillId="3" borderId="35" xfId="0" applyNumberFormat="1" applyFont="1" applyFill="1" applyBorder="1" applyAlignment="1" applyProtection="1">
      <alignment horizontal="center" vertical="center" wrapText="1"/>
    </xf>
    <xf numFmtId="3" fontId="9" fillId="3" borderId="41" xfId="0" applyNumberFormat="1" applyFont="1" applyFill="1" applyBorder="1" applyAlignment="1" applyProtection="1">
      <alignment horizontal="center" vertical="center" wrapText="1"/>
    </xf>
    <xf numFmtId="3" fontId="9" fillId="3" borderId="41" xfId="0" applyNumberFormat="1" applyFont="1" applyFill="1" applyBorder="1" applyAlignment="1" applyProtection="1">
      <alignment horizontal="center" vertical="center"/>
    </xf>
    <xf numFmtId="3" fontId="3" fillId="0" borderId="48" xfId="0" applyNumberFormat="1" applyFont="1" applyFill="1" applyBorder="1" applyAlignment="1" applyProtection="1">
      <alignment vertical="center" shrinkToFit="1"/>
      <protection locked="0"/>
    </xf>
    <xf numFmtId="3" fontId="20" fillId="9" borderId="48" xfId="0" applyNumberFormat="1" applyFont="1" applyFill="1" applyBorder="1" applyAlignment="1" applyProtection="1">
      <alignment vertical="center" shrinkToFit="1"/>
    </xf>
    <xf numFmtId="0" fontId="0" fillId="0" borderId="41" xfId="0" applyBorder="1" applyProtection="1">
      <protection locked="0"/>
    </xf>
    <xf numFmtId="3" fontId="5" fillId="0" borderId="41" xfId="5" applyNumberFormat="1" applyFont="1" applyFill="1" applyBorder="1" applyAlignment="1" applyProtection="1">
      <alignment horizontal="right" vertical="center" shrinkToFit="1"/>
      <protection locked="0"/>
    </xf>
    <xf numFmtId="3" fontId="5" fillId="0" borderId="41" xfId="5" applyNumberFormat="1" applyFont="1" applyFill="1" applyBorder="1" applyAlignment="1" applyProtection="1">
      <alignment vertical="center"/>
      <protection locked="0"/>
    </xf>
    <xf numFmtId="3" fontId="5" fillId="0" borderId="41" xfId="0" applyNumberFormat="1" applyFont="1" applyFill="1" applyBorder="1" applyAlignment="1" applyProtection="1">
      <alignment horizontal="right" vertical="center" wrapText="1"/>
      <protection locked="0"/>
    </xf>
    <xf numFmtId="3" fontId="5" fillId="0" borderId="41" xfId="0" applyNumberFormat="1" applyFont="1" applyFill="1" applyBorder="1" applyAlignment="1" applyProtection="1">
      <alignment vertical="center" wrapText="1"/>
      <protection locked="0"/>
    </xf>
    <xf numFmtId="0" fontId="22" fillId="11" borderId="25" xfId="4" applyFont="1" applyFill="1" applyBorder="1" applyAlignment="1">
      <alignment vertical="center"/>
    </xf>
    <xf numFmtId="0" fontId="22" fillId="11" borderId="1" xfId="4" applyFont="1" applyFill="1" applyBorder="1" applyAlignment="1">
      <alignment vertical="center"/>
    </xf>
    <xf numFmtId="0" fontId="25" fillId="11" borderId="42" xfId="4" applyFont="1" applyFill="1" applyBorder="1" applyAlignment="1">
      <alignment horizontal="center" vertical="center"/>
    </xf>
    <xf numFmtId="0" fontId="25" fillId="11" borderId="0" xfId="4" applyFont="1" applyFill="1" applyBorder="1" applyAlignment="1">
      <alignment horizontal="center" vertical="center"/>
    </xf>
    <xf numFmtId="0" fontId="25" fillId="11" borderId="43" xfId="4" applyFont="1" applyFill="1" applyBorder="1" applyAlignment="1">
      <alignment horizontal="center" vertical="center"/>
    </xf>
    <xf numFmtId="0" fontId="4" fillId="11" borderId="42" xfId="4" applyFont="1" applyFill="1" applyBorder="1" applyAlignment="1">
      <alignment vertical="center" wrapText="1"/>
    </xf>
    <xf numFmtId="0" fontId="4" fillId="11" borderId="0" xfId="4" applyFont="1" applyFill="1" applyBorder="1" applyAlignment="1">
      <alignment vertical="center" wrapText="1"/>
    </xf>
    <xf numFmtId="14" fontId="4" fillId="12" borderId="3" xfId="4" applyNumberFormat="1" applyFont="1" applyFill="1" applyBorder="1" applyAlignment="1" applyProtection="1">
      <alignment horizontal="center" vertical="center"/>
      <protection locked="0"/>
    </xf>
    <xf numFmtId="14" fontId="4" fillId="12" borderId="44" xfId="4" applyNumberFormat="1" applyFont="1" applyFill="1" applyBorder="1" applyAlignment="1" applyProtection="1">
      <alignment horizontal="center" vertical="center"/>
      <protection locked="0"/>
    </xf>
    <xf numFmtId="0" fontId="4" fillId="0" borderId="42" xfId="4" applyFont="1" applyFill="1" applyBorder="1" applyAlignment="1">
      <alignment horizontal="center" vertical="center" wrapText="1"/>
    </xf>
    <xf numFmtId="0" fontId="4" fillId="0" borderId="0" xfId="4" applyFont="1" applyFill="1" applyBorder="1" applyAlignment="1">
      <alignment horizontal="center" vertical="center" wrapText="1"/>
    </xf>
    <xf numFmtId="0" fontId="4" fillId="0" borderId="43" xfId="4" applyFont="1" applyFill="1" applyBorder="1" applyAlignment="1">
      <alignment horizontal="center" vertical="center" wrapText="1"/>
    </xf>
    <xf numFmtId="0" fontId="5" fillId="11" borderId="42" xfId="4" applyFont="1" applyFill="1" applyBorder="1" applyAlignment="1">
      <alignment horizontal="right" vertical="center" wrapText="1"/>
    </xf>
    <xf numFmtId="0" fontId="5" fillId="11" borderId="43" xfId="4" applyFont="1" applyFill="1" applyBorder="1" applyAlignment="1">
      <alignment horizontal="right" vertical="center" wrapText="1"/>
    </xf>
    <xf numFmtId="49" fontId="4" fillId="16" borderId="49" xfId="0" applyNumberFormat="1" applyFont="1" applyFill="1" applyBorder="1" applyAlignment="1" applyProtection="1">
      <alignment horizontal="center" vertical="center"/>
      <protection locked="0"/>
    </xf>
    <xf numFmtId="49" fontId="4" fillId="16" borderId="50" xfId="0" applyNumberFormat="1" applyFont="1" applyFill="1" applyBorder="1" applyAlignment="1" applyProtection="1">
      <alignment horizontal="center" vertical="center"/>
      <protection locked="0"/>
    </xf>
    <xf numFmtId="0" fontId="26" fillId="11" borderId="42" xfId="4" applyFont="1" applyFill="1" applyBorder="1" applyAlignment="1">
      <alignment wrapText="1"/>
    </xf>
    <xf numFmtId="0" fontId="26" fillId="11" borderId="0" xfId="4" applyFont="1" applyFill="1" applyBorder="1" applyAlignment="1">
      <alignment wrapText="1"/>
    </xf>
    <xf numFmtId="0" fontId="26" fillId="11" borderId="0" xfId="4" applyFont="1" applyFill="1" applyBorder="1"/>
    <xf numFmtId="0" fontId="24" fillId="11" borderId="42" xfId="4" applyFont="1" applyFill="1" applyBorder="1" applyAlignment="1">
      <alignment horizontal="center" vertical="center" wrapText="1"/>
    </xf>
    <xf numFmtId="0" fontId="24" fillId="11" borderId="0" xfId="4" applyFont="1" applyFill="1" applyBorder="1" applyAlignment="1">
      <alignment horizontal="center" vertical="center" wrapText="1"/>
    </xf>
    <xf numFmtId="0" fontId="5" fillId="11" borderId="42" xfId="4" applyFont="1" applyFill="1" applyBorder="1" applyAlignment="1">
      <alignment horizontal="right" vertical="center"/>
    </xf>
    <xf numFmtId="0" fontId="5" fillId="11" borderId="43" xfId="4" applyFont="1" applyFill="1" applyBorder="1" applyAlignment="1">
      <alignment horizontal="right" vertical="center"/>
    </xf>
    <xf numFmtId="0" fontId="5" fillId="11" borderId="0" xfId="4" applyFont="1" applyFill="1" applyBorder="1" applyAlignment="1">
      <alignment horizontal="right" vertical="center" wrapText="1"/>
    </xf>
    <xf numFmtId="0" fontId="4" fillId="12" borderId="49" xfId="4" applyFont="1" applyFill="1" applyBorder="1" applyAlignment="1" applyProtection="1">
      <alignment horizontal="center" vertical="center"/>
      <protection locked="0"/>
    </xf>
    <xf numFmtId="0" fontId="4" fillId="12" borderId="50" xfId="4" applyFont="1" applyFill="1" applyBorder="1" applyAlignment="1" applyProtection="1">
      <alignment horizontal="center" vertical="center"/>
      <protection locked="0"/>
    </xf>
    <xf numFmtId="49" fontId="4" fillId="0" borderId="49" xfId="0" applyNumberFormat="1" applyFont="1" applyBorder="1" applyAlignment="1" applyProtection="1">
      <alignment horizontal="center" vertical="center"/>
      <protection locked="0"/>
    </xf>
    <xf numFmtId="49" fontId="4" fillId="0" borderId="51" xfId="0" applyNumberFormat="1" applyFont="1" applyBorder="1" applyAlignment="1" applyProtection="1">
      <alignment horizontal="center" vertical="center"/>
      <protection locked="0"/>
    </xf>
    <xf numFmtId="0" fontId="26" fillId="11" borderId="42" xfId="4" applyFont="1" applyFill="1" applyBorder="1" applyAlignment="1">
      <alignment vertical="center" wrapText="1"/>
    </xf>
    <xf numFmtId="0" fontId="26" fillId="11" borderId="0" xfId="4" applyFont="1" applyFill="1" applyBorder="1" applyAlignment="1">
      <alignment vertical="center" wrapText="1"/>
    </xf>
    <xf numFmtId="0" fontId="5" fillId="11" borderId="0" xfId="4" applyFont="1" applyFill="1" applyBorder="1" applyAlignment="1">
      <alignment horizontal="right" vertical="center"/>
    </xf>
    <xf numFmtId="0" fontId="4" fillId="16" borderId="49" xfId="0" applyFont="1" applyFill="1" applyBorder="1" applyAlignment="1" applyProtection="1">
      <alignment vertical="center"/>
      <protection locked="0"/>
    </xf>
    <xf numFmtId="0" fontId="4" fillId="16" borderId="52" xfId="0" applyFont="1" applyFill="1" applyBorder="1" applyAlignment="1" applyProtection="1">
      <alignment vertical="center"/>
      <protection locked="0"/>
    </xf>
    <xf numFmtId="0" fontId="4" fillId="16" borderId="51" xfId="0" applyFont="1" applyFill="1" applyBorder="1" applyAlignment="1" applyProtection="1">
      <alignment vertical="center"/>
      <protection locked="0"/>
    </xf>
    <xf numFmtId="0" fontId="27" fillId="11" borderId="42" xfId="4" applyFont="1" applyFill="1" applyBorder="1" applyAlignment="1">
      <alignment vertical="center"/>
    </xf>
    <xf numFmtId="0" fontId="27" fillId="11" borderId="0" xfId="4" applyFont="1" applyFill="1" applyBorder="1" applyAlignment="1">
      <alignment vertical="center"/>
    </xf>
    <xf numFmtId="0" fontId="4" fillId="0" borderId="49" xfId="0" applyFont="1" applyBorder="1" applyAlignment="1" applyProtection="1">
      <alignment horizontal="center" vertical="center"/>
      <protection locked="0"/>
    </xf>
    <xf numFmtId="0" fontId="4" fillId="0" borderId="51" xfId="0" applyFont="1" applyBorder="1" applyAlignment="1" applyProtection="1">
      <alignment horizontal="center" vertical="center"/>
      <protection locked="0"/>
    </xf>
    <xf numFmtId="0" fontId="4" fillId="16" borderId="49" xfId="0" applyFont="1" applyFill="1" applyBorder="1" applyAlignment="1" applyProtection="1">
      <alignment horizontal="center" vertical="center"/>
      <protection locked="0"/>
    </xf>
    <xf numFmtId="0" fontId="4" fillId="16" borderId="51" xfId="0" applyFont="1" applyFill="1" applyBorder="1" applyAlignment="1" applyProtection="1">
      <alignment horizontal="center" vertical="center"/>
      <protection locked="0"/>
    </xf>
    <xf numFmtId="0" fontId="4" fillId="12" borderId="49" xfId="4" applyFont="1" applyFill="1" applyBorder="1" applyAlignment="1" applyProtection="1">
      <alignment vertical="center"/>
      <protection locked="0"/>
    </xf>
    <xf numFmtId="0" fontId="4" fillId="12" borderId="52" xfId="4" applyFont="1" applyFill="1" applyBorder="1" applyAlignment="1" applyProtection="1">
      <alignment vertical="center"/>
      <protection locked="0"/>
    </xf>
    <xf numFmtId="0" fontId="4" fillId="12" borderId="50" xfId="4" applyFont="1" applyFill="1" applyBorder="1" applyAlignment="1" applyProtection="1">
      <alignment vertical="center"/>
      <protection locked="0"/>
    </xf>
    <xf numFmtId="0" fontId="5" fillId="11" borderId="0" xfId="4" applyFont="1" applyFill="1" applyBorder="1" applyAlignment="1">
      <alignment vertical="center"/>
    </xf>
    <xf numFmtId="0" fontId="26" fillId="16" borderId="49" xfId="0" applyFont="1" applyFill="1" applyBorder="1" applyProtection="1">
      <protection locked="0"/>
    </xf>
    <xf numFmtId="0" fontId="26" fillId="16" borderId="52" xfId="0" applyFont="1" applyFill="1" applyBorder="1" applyProtection="1">
      <protection locked="0"/>
    </xf>
    <xf numFmtId="0" fontId="26" fillId="16" borderId="51" xfId="0" applyFont="1" applyFill="1" applyBorder="1" applyProtection="1">
      <protection locked="0"/>
    </xf>
    <xf numFmtId="0" fontId="26" fillId="0" borderId="49" xfId="0" applyFont="1" applyBorder="1" applyProtection="1">
      <protection locked="0"/>
    </xf>
    <xf numFmtId="0" fontId="26" fillId="0" borderId="52" xfId="0" applyFont="1" applyBorder="1" applyProtection="1">
      <protection locked="0"/>
    </xf>
    <xf numFmtId="0" fontId="26" fillId="0" borderId="51" xfId="0" applyFont="1" applyBorder="1" applyProtection="1">
      <protection locked="0"/>
    </xf>
    <xf numFmtId="0" fontId="5" fillId="11" borderId="42" xfId="4" applyFont="1" applyFill="1" applyBorder="1" applyAlignment="1">
      <alignment horizontal="center" vertical="center"/>
    </xf>
    <xf numFmtId="0" fontId="5" fillId="11" borderId="0" xfId="4" applyFont="1" applyFill="1" applyBorder="1" applyAlignment="1">
      <alignment horizontal="center" vertical="center"/>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44" xfId="4" applyFont="1" applyFill="1" applyBorder="1" applyAlignment="1" applyProtection="1">
      <alignment horizontal="right" vertical="center"/>
      <protection locked="0"/>
    </xf>
    <xf numFmtId="0" fontId="26" fillId="11" borderId="0" xfId="4" applyFont="1" applyFill="1" applyBorder="1" applyAlignment="1">
      <alignment vertical="top" wrapText="1"/>
    </xf>
    <xf numFmtId="0" fontId="26" fillId="11" borderId="0" xfId="4" applyFont="1" applyFill="1" applyBorder="1" applyAlignment="1">
      <alignment vertical="top"/>
    </xf>
    <xf numFmtId="0" fontId="26" fillId="11" borderId="0" xfId="4" applyFont="1" applyFill="1" applyBorder="1" applyProtection="1">
      <protection locked="0"/>
    </xf>
    <xf numFmtId="49" fontId="4" fillId="0" borderId="49" xfId="0" applyNumberFormat="1" applyFont="1" applyBorder="1" applyAlignment="1" applyProtection="1">
      <alignment vertical="center"/>
      <protection locked="0"/>
    </xf>
    <xf numFmtId="49" fontId="4" fillId="0" borderId="52" xfId="0" applyNumberFormat="1" applyFont="1" applyBorder="1" applyAlignment="1" applyProtection="1">
      <alignment vertical="center"/>
      <protection locked="0"/>
    </xf>
    <xf numFmtId="49" fontId="4" fillId="0" borderId="51" xfId="0" applyNumberFormat="1" applyFont="1" applyBorder="1" applyAlignment="1" applyProtection="1">
      <alignment vertical="center"/>
      <protection locked="0"/>
    </xf>
    <xf numFmtId="0" fontId="5" fillId="11" borderId="43" xfId="4" applyFont="1" applyFill="1" applyBorder="1" applyAlignment="1">
      <alignment horizontal="center" vertical="center"/>
    </xf>
    <xf numFmtId="0" fontId="4" fillId="12" borderId="3" xfId="4" applyFont="1" applyFill="1" applyBorder="1" applyAlignment="1" applyProtection="1">
      <alignment horizontal="center" vertical="center"/>
      <protection locked="0"/>
    </xf>
    <xf numFmtId="0" fontId="4" fillId="12" borderId="44" xfId="4" applyFont="1" applyFill="1" applyBorder="1" applyAlignment="1" applyProtection="1">
      <alignment horizontal="center" vertical="center"/>
      <protection locked="0"/>
    </xf>
    <xf numFmtId="0" fontId="5" fillId="11" borderId="42" xfId="4" applyFont="1" applyFill="1" applyBorder="1" applyAlignment="1">
      <alignment horizontal="left" vertical="center"/>
    </xf>
    <xf numFmtId="0" fontId="5" fillId="11" borderId="0" xfId="4" applyFont="1" applyFill="1" applyBorder="1" applyAlignment="1">
      <alignment horizontal="left" vertical="center"/>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44" xfId="4" applyFont="1" applyFill="1" applyBorder="1" applyAlignment="1" applyProtection="1">
      <alignment vertical="center"/>
      <protection locked="0"/>
    </xf>
    <xf numFmtId="0" fontId="5" fillId="11" borderId="0" xfId="4" applyFont="1" applyFill="1" applyBorder="1" applyAlignment="1">
      <alignment vertical="top"/>
    </xf>
    <xf numFmtId="0" fontId="26" fillId="12" borderId="3" xfId="4" applyFont="1" applyFill="1" applyBorder="1" applyAlignment="1" applyProtection="1">
      <alignment vertical="center"/>
      <protection locked="0"/>
    </xf>
    <xf numFmtId="0" fontId="26" fillId="12" borderId="2" xfId="4" applyFont="1" applyFill="1" applyBorder="1" applyAlignment="1" applyProtection="1">
      <alignment vertical="center"/>
      <protection locked="0"/>
    </xf>
    <xf numFmtId="0" fontId="26" fillId="12" borderId="44"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5" fillId="0" borderId="41" xfId="0" applyFont="1" applyFill="1" applyBorder="1" applyAlignment="1" applyProtection="1">
      <alignment horizontal="left" vertical="center" wrapText="1"/>
    </xf>
    <xf numFmtId="0" fontId="5" fillId="9" borderId="41" xfId="0" applyFont="1" applyFill="1" applyBorder="1" applyAlignment="1" applyProtection="1">
      <alignment horizontal="left" vertical="center" wrapText="1"/>
    </xf>
    <xf numFmtId="0" fontId="4" fillId="9" borderId="41" xfId="0" applyFont="1" applyFill="1" applyBorder="1" applyAlignment="1" applyProtection="1">
      <alignment horizontal="left" vertical="center" wrapText="1"/>
    </xf>
    <xf numFmtId="0" fontId="8"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6"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Fill="1" applyBorder="1" applyAlignment="1" applyProtection="1">
      <alignment horizontal="right" vertical="top" wrapText="1"/>
    </xf>
    <xf numFmtId="0" fontId="2" fillId="0" borderId="2" xfId="0" applyFont="1" applyBorder="1" applyAlignment="1" applyProtection="1">
      <alignment horizontal="right" vertical="top" wrapText="1"/>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6" fillId="3" borderId="41" xfId="0" applyFont="1" applyFill="1" applyBorder="1" applyAlignment="1" applyProtection="1">
      <alignment horizontal="center" vertical="center"/>
    </xf>
    <xf numFmtId="0" fontId="0" fillId="0" borderId="41" xfId="0" applyBorder="1" applyAlignment="1" applyProtection="1">
      <alignment horizontal="center" vertical="center"/>
    </xf>
    <xf numFmtId="0" fontId="4" fillId="3" borderId="41" xfId="0" applyFont="1" applyFill="1" applyBorder="1" applyAlignment="1" applyProtection="1">
      <alignment horizontal="center" vertical="center" wrapText="1"/>
    </xf>
    <xf numFmtId="0" fontId="0" fillId="0" borderId="41" xfId="0" applyBorder="1" applyAlignment="1" applyProtection="1">
      <alignment horizontal="center" vertical="center" wrapText="1"/>
    </xf>
    <xf numFmtId="0" fontId="11" fillId="4" borderId="41" xfId="0" applyFont="1" applyFill="1" applyBorder="1" applyAlignment="1" applyProtection="1">
      <alignment horizontal="left" vertical="center" wrapText="1"/>
    </xf>
    <xf numFmtId="0" fontId="4" fillId="0" borderId="41" xfId="0" applyFont="1" applyFill="1" applyBorder="1" applyAlignment="1" applyProtection="1">
      <alignment horizontal="left" vertical="center" wrapText="1"/>
    </xf>
    <xf numFmtId="0" fontId="5" fillId="11" borderId="41" xfId="0" applyFont="1" applyFill="1" applyBorder="1" applyAlignment="1" applyProtection="1">
      <alignment horizontal="left" vertical="center" wrapText="1"/>
    </xf>
    <xf numFmtId="0" fontId="12" fillId="4" borderId="41" xfId="0" applyFont="1" applyFill="1" applyBorder="1" applyAlignment="1" applyProtection="1">
      <alignment horizontal="left" vertical="center" wrapText="1"/>
    </xf>
    <xf numFmtId="0" fontId="13" fillId="4" borderId="41" xfId="0" applyFont="1" applyFill="1" applyBorder="1" applyAlignment="1" applyProtection="1">
      <alignment vertical="center"/>
    </xf>
    <xf numFmtId="0" fontId="31" fillId="9" borderId="41" xfId="0" applyFont="1" applyFill="1" applyBorder="1" applyAlignment="1" applyProtection="1">
      <alignment horizontal="left" vertical="center" wrapText="1"/>
    </xf>
    <xf numFmtId="0" fontId="12" fillId="9" borderId="41" xfId="0" applyFont="1" applyFill="1" applyBorder="1" applyAlignment="1" applyProtection="1">
      <alignment horizontal="left" vertical="center" wrapText="1"/>
    </xf>
    <xf numFmtId="0" fontId="12" fillId="0" borderId="41" xfId="0" applyFont="1" applyFill="1" applyBorder="1" applyAlignment="1" applyProtection="1">
      <alignment horizontal="left" vertical="center" wrapText="1" indent="1"/>
    </xf>
    <xf numFmtId="0" fontId="5" fillId="9" borderId="41" xfId="0" applyFont="1" applyFill="1" applyBorder="1" applyAlignment="1" applyProtection="1">
      <alignment horizontal="left" vertical="center" wrapText="1" indent="1"/>
    </xf>
    <xf numFmtId="0" fontId="4" fillId="3" borderId="41" xfId="3" applyFont="1" applyFill="1" applyBorder="1" applyAlignment="1" applyProtection="1">
      <alignment horizontal="center" vertical="center" wrapText="1"/>
    </xf>
    <xf numFmtId="3" fontId="16" fillId="3" borderId="41" xfId="3" applyNumberFormat="1" applyFont="1" applyFill="1" applyBorder="1" applyAlignment="1" applyProtection="1">
      <alignment horizontal="center" vertical="center" wrapText="1"/>
    </xf>
    <xf numFmtId="3" fontId="0" fillId="0" borderId="41" xfId="0" applyNumberFormat="1" applyBorder="1" applyAlignment="1" applyProtection="1">
      <alignment horizontal="center" vertical="center" wrapText="1"/>
    </xf>
    <xf numFmtId="0" fontId="2" fillId="0" borderId="0" xfId="3" applyFont="1" applyFill="1" applyBorder="1" applyAlignment="1" applyProtection="1">
      <alignment horizontal="right" vertical="top" wrapText="1"/>
      <protection locked="0"/>
    </xf>
    <xf numFmtId="0" fontId="0" fillId="0" borderId="0" xfId="0" applyBorder="1" applyAlignment="1" applyProtection="1">
      <alignment horizontal="right" wrapText="1"/>
      <protection locked="0"/>
    </xf>
    <xf numFmtId="0" fontId="0" fillId="0" borderId="0" xfId="0" applyAlignment="1" applyProtection="1">
      <protection locked="0"/>
    </xf>
    <xf numFmtId="0" fontId="6" fillId="5" borderId="3" xfId="3" applyFont="1" applyFill="1" applyBorder="1" applyAlignment="1" applyProtection="1">
      <alignment vertical="center" wrapText="1"/>
      <protection locked="0"/>
    </xf>
    <xf numFmtId="0" fontId="0" fillId="0" borderId="2" xfId="0" applyBorder="1" applyAlignment="1" applyProtection="1">
      <alignment vertical="center" wrapText="1"/>
      <protection locked="0"/>
    </xf>
    <xf numFmtId="0" fontId="0" fillId="0" borderId="2" xfId="0" applyBorder="1" applyAlignment="1" applyProtection="1">
      <protection locked="0"/>
    </xf>
    <xf numFmtId="0" fontId="12" fillId="4" borderId="41" xfId="0" applyFont="1" applyFill="1" applyBorder="1" applyAlignment="1" applyProtection="1">
      <alignment vertical="center" wrapText="1"/>
    </xf>
    <xf numFmtId="0" fontId="0" fillId="0" borderId="41" xfId="0" applyBorder="1" applyAlignment="1" applyProtection="1"/>
    <xf numFmtId="0" fontId="16" fillId="3" borderId="41" xfId="3" applyFont="1" applyFill="1" applyBorder="1" applyAlignment="1" applyProtection="1">
      <alignment horizontal="center" vertical="center"/>
    </xf>
    <xf numFmtId="0" fontId="32" fillId="9" borderId="41" xfId="0" applyFont="1" applyFill="1" applyBorder="1" applyAlignment="1" applyProtection="1">
      <alignment horizontal="left" vertical="center" wrapText="1"/>
    </xf>
    <xf numFmtId="0" fontId="14" fillId="9" borderId="41" xfId="0" applyFont="1" applyFill="1" applyBorder="1" applyAlignment="1" applyProtection="1">
      <alignment horizontal="left" vertical="center" wrapText="1"/>
    </xf>
    <xf numFmtId="0" fontId="5" fillId="0" borderId="41" xfId="0" applyFont="1" applyFill="1" applyBorder="1" applyAlignment="1" applyProtection="1">
      <alignment horizontal="left" vertical="center" wrapText="1" indent="1"/>
    </xf>
    <xf numFmtId="0" fontId="14" fillId="0" borderId="41" xfId="0" applyFont="1" applyFill="1" applyBorder="1" applyAlignment="1" applyProtection="1">
      <alignment horizontal="left" vertical="center" wrapText="1"/>
    </xf>
    <xf numFmtId="0" fontId="6" fillId="0" borderId="0" xfId="3" applyFont="1" applyFill="1" applyBorder="1" applyAlignment="1" applyProtection="1">
      <alignment horizontal="center" vertical="top" wrapText="1"/>
      <protection locked="0"/>
    </xf>
    <xf numFmtId="0" fontId="8" fillId="0" borderId="0" xfId="3" applyFont="1" applyFill="1" applyBorder="1" applyAlignment="1" applyProtection="1">
      <alignment horizontal="center" vertical="center" wrapText="1"/>
    </xf>
    <xf numFmtId="0" fontId="18" fillId="0" borderId="41" xfId="0" applyFont="1" applyFill="1" applyBorder="1" applyAlignment="1" applyProtection="1">
      <alignment horizontal="left" vertical="center" wrapText="1"/>
    </xf>
    <xf numFmtId="0" fontId="4" fillId="4" borderId="41" xfId="0" applyFont="1" applyFill="1" applyBorder="1" applyAlignment="1" applyProtection="1">
      <alignment horizontal="left" vertical="center" wrapText="1"/>
    </xf>
    <xf numFmtId="0" fontId="4" fillId="4" borderId="41" xfId="0" applyFont="1" applyFill="1" applyBorder="1" applyAlignment="1" applyProtection="1">
      <alignment vertical="center" wrapText="1"/>
    </xf>
    <xf numFmtId="0" fontId="5" fillId="0" borderId="4" xfId="0" applyFont="1" applyFill="1" applyBorder="1" applyAlignment="1" applyProtection="1">
      <alignment horizontal="left" vertical="center" wrapText="1" indent="1"/>
    </xf>
    <xf numFmtId="0" fontId="5" fillId="0" borderId="5" xfId="0" applyFont="1" applyFill="1" applyBorder="1" applyAlignment="1" applyProtection="1">
      <alignment horizontal="left" vertical="center" wrapText="1" indent="1"/>
    </xf>
    <xf numFmtId="0" fontId="5" fillId="0" borderId="6" xfId="0" applyFont="1" applyFill="1" applyBorder="1" applyAlignment="1" applyProtection="1">
      <alignment horizontal="left" vertical="center" wrapText="1" indent="1"/>
    </xf>
    <xf numFmtId="0" fontId="0" fillId="0" borderId="0" xfId="0" applyAlignment="1" applyProtection="1">
      <alignment horizontal="center" wrapText="1"/>
    </xf>
    <xf numFmtId="0" fontId="5" fillId="0" borderId="22" xfId="0" applyFont="1" applyFill="1" applyBorder="1" applyAlignment="1" applyProtection="1">
      <alignment horizontal="left" vertical="center" wrapText="1"/>
    </xf>
    <xf numFmtId="0" fontId="5" fillId="0" borderId="23" xfId="0" applyFont="1" applyFill="1" applyBorder="1" applyAlignment="1" applyProtection="1">
      <alignment horizontal="left" vertical="center" wrapText="1"/>
    </xf>
    <xf numFmtId="0" fontId="5" fillId="0" borderId="24" xfId="0" applyFont="1" applyFill="1" applyBorder="1" applyAlignment="1" applyProtection="1">
      <alignment horizontal="left" vertical="center" wrapText="1"/>
    </xf>
    <xf numFmtId="0" fontId="16" fillId="2" borderId="4" xfId="3" applyFont="1" applyFill="1" applyBorder="1" applyAlignment="1" applyProtection="1">
      <alignment vertical="center" wrapText="1"/>
      <protection locked="0"/>
    </xf>
    <xf numFmtId="0" fontId="18" fillId="0" borderId="22" xfId="0" applyFont="1" applyFill="1" applyBorder="1" applyAlignment="1" applyProtection="1">
      <alignment horizontal="left" vertical="center" wrapText="1"/>
    </xf>
    <xf numFmtId="0" fontId="18" fillId="0" borderId="23" xfId="0" applyFont="1" applyFill="1" applyBorder="1" applyAlignment="1" applyProtection="1">
      <alignment horizontal="left" vertical="center" wrapText="1"/>
    </xf>
    <xf numFmtId="0" fontId="18" fillId="0" borderId="24" xfId="0" applyFont="1" applyFill="1" applyBorder="1" applyAlignment="1" applyProtection="1">
      <alignment horizontal="left" vertical="center" wrapText="1"/>
    </xf>
    <xf numFmtId="0" fontId="2" fillId="0" borderId="2" xfId="3" applyFont="1" applyBorder="1" applyAlignment="1" applyProtection="1">
      <alignment horizontal="right" vertical="top" wrapText="1"/>
    </xf>
    <xf numFmtId="0" fontId="0" fillId="0" borderId="2" xfId="0" applyBorder="1" applyAlignment="1" applyProtection="1">
      <alignment horizontal="right" wrapText="1"/>
    </xf>
    <xf numFmtId="0" fontId="4" fillId="10" borderId="22" xfId="0" applyFont="1" applyFill="1" applyBorder="1" applyAlignment="1" applyProtection="1">
      <alignment horizontal="left" vertical="center" wrapText="1"/>
    </xf>
    <xf numFmtId="0" fontId="4" fillId="10" borderId="23" xfId="0" applyFont="1" applyFill="1" applyBorder="1" applyAlignment="1" applyProtection="1">
      <alignment horizontal="left" vertical="center" wrapText="1"/>
    </xf>
    <xf numFmtId="0" fontId="4" fillId="10" borderId="24" xfId="0" applyFont="1" applyFill="1" applyBorder="1" applyAlignment="1" applyProtection="1">
      <alignment horizontal="left" vertical="center" wrapText="1"/>
    </xf>
    <xf numFmtId="0" fontId="5" fillId="10" borderId="22" xfId="0" applyFont="1" applyFill="1" applyBorder="1" applyAlignment="1" applyProtection="1">
      <alignment horizontal="left" vertical="center" wrapText="1"/>
    </xf>
    <xf numFmtId="0" fontId="5" fillId="10" borderId="23" xfId="0" applyFont="1" applyFill="1" applyBorder="1" applyAlignment="1" applyProtection="1">
      <alignment horizontal="left" vertical="center" wrapText="1"/>
    </xf>
    <xf numFmtId="0" fontId="5" fillId="10" borderId="24" xfId="0" applyFont="1" applyFill="1" applyBorder="1" applyAlignment="1" applyProtection="1">
      <alignment horizontal="left" vertical="center" wrapText="1"/>
    </xf>
    <xf numFmtId="0" fontId="4" fillId="3" borderId="16" xfId="3" applyFont="1" applyFill="1" applyBorder="1" applyAlignment="1" applyProtection="1">
      <alignment horizontal="center" vertical="center" wrapText="1"/>
    </xf>
    <xf numFmtId="0" fontId="0" fillId="0" borderId="18" xfId="0" applyBorder="1" applyAlignment="1" applyProtection="1">
      <alignment horizontal="center" vertical="center" wrapText="1"/>
    </xf>
    <xf numFmtId="0" fontId="0" fillId="0" borderId="17" xfId="0" applyBorder="1" applyAlignment="1" applyProtection="1">
      <alignment horizontal="center" vertical="center" wrapText="1"/>
    </xf>
    <xf numFmtId="0" fontId="16" fillId="3" borderId="28" xfId="3" applyFont="1" applyFill="1" applyBorder="1" applyAlignment="1" applyProtection="1">
      <alignment horizontal="center" vertical="center" wrapText="1"/>
    </xf>
    <xf numFmtId="0" fontId="0" fillId="0" borderId="29" xfId="0" applyBorder="1" applyAlignment="1" applyProtection="1">
      <alignment horizontal="center" vertical="center" wrapText="1"/>
    </xf>
    <xf numFmtId="0" fontId="0" fillId="0" borderId="30" xfId="0" applyBorder="1" applyAlignment="1" applyProtection="1">
      <alignment horizontal="center" vertical="center" wrapText="1"/>
    </xf>
    <xf numFmtId="0" fontId="12" fillId="7" borderId="25" xfId="0" applyFont="1" applyFill="1" applyBorder="1" applyAlignment="1" applyProtection="1">
      <alignment horizontal="left" vertical="center" wrapText="1" shrinkToFit="1"/>
    </xf>
    <xf numFmtId="0" fontId="12" fillId="7" borderId="1" xfId="0" applyFont="1" applyFill="1" applyBorder="1" applyAlignment="1" applyProtection="1">
      <alignment horizontal="left" vertical="center" wrapText="1" shrinkToFit="1"/>
    </xf>
    <xf numFmtId="0" fontId="12" fillId="7" borderId="26" xfId="0" applyFont="1" applyFill="1" applyBorder="1" applyAlignment="1" applyProtection="1">
      <alignment horizontal="left" vertical="center" wrapText="1" shrinkToFit="1"/>
    </xf>
    <xf numFmtId="0" fontId="5" fillId="0" borderId="31" xfId="0" applyFont="1" applyFill="1" applyBorder="1" applyAlignment="1" applyProtection="1">
      <alignment horizontal="left" vertical="center" wrapText="1"/>
    </xf>
    <xf numFmtId="0" fontId="5" fillId="0" borderId="32" xfId="0" applyFont="1" applyFill="1" applyBorder="1" applyAlignment="1" applyProtection="1">
      <alignment horizontal="left" vertical="center" wrapText="1"/>
    </xf>
    <xf numFmtId="0" fontId="5" fillId="0" borderId="33" xfId="0" applyFont="1" applyFill="1" applyBorder="1" applyAlignment="1" applyProtection="1">
      <alignment horizontal="left" vertical="center" wrapText="1"/>
    </xf>
    <xf numFmtId="0" fontId="12" fillId="10" borderId="19" xfId="0" applyFont="1" applyFill="1" applyBorder="1" applyAlignment="1" applyProtection="1">
      <alignment horizontal="left" vertical="center" wrapText="1"/>
    </xf>
    <xf numFmtId="0" fontId="12" fillId="10" borderId="20" xfId="0" applyFont="1" applyFill="1" applyBorder="1" applyAlignment="1" applyProtection="1">
      <alignment horizontal="left" vertical="center" wrapText="1"/>
    </xf>
    <xf numFmtId="0" fontId="12" fillId="10" borderId="21" xfId="0" applyFont="1" applyFill="1" applyBorder="1" applyAlignment="1" applyProtection="1">
      <alignment horizontal="left" vertical="center" wrapText="1"/>
    </xf>
    <xf numFmtId="0" fontId="12" fillId="10" borderId="22" xfId="0" applyFont="1" applyFill="1" applyBorder="1" applyAlignment="1" applyProtection="1">
      <alignment horizontal="left" vertical="center" wrapText="1"/>
    </xf>
    <xf numFmtId="0" fontId="12" fillId="10" borderId="23" xfId="0" applyFont="1" applyFill="1" applyBorder="1" applyAlignment="1" applyProtection="1">
      <alignment horizontal="left" vertical="center" wrapText="1"/>
    </xf>
    <xf numFmtId="0" fontId="12" fillId="10" borderId="24" xfId="0" applyFont="1" applyFill="1" applyBorder="1" applyAlignment="1" applyProtection="1">
      <alignment horizontal="left" vertical="center" wrapText="1"/>
    </xf>
    <xf numFmtId="0" fontId="12" fillId="0" borderId="22" xfId="0" applyFont="1" applyFill="1" applyBorder="1" applyAlignment="1" applyProtection="1">
      <alignment horizontal="left" vertical="center" wrapText="1"/>
    </xf>
    <xf numFmtId="0" fontId="12" fillId="0" borderId="23" xfId="0" applyFont="1" applyFill="1" applyBorder="1" applyAlignment="1" applyProtection="1">
      <alignment horizontal="left" vertical="center" wrapText="1"/>
    </xf>
    <xf numFmtId="0" fontId="12" fillId="0" borderId="24" xfId="0" applyFont="1" applyFill="1" applyBorder="1" applyAlignment="1" applyProtection="1">
      <alignment horizontal="left" vertical="center" wrapText="1"/>
    </xf>
    <xf numFmtId="0" fontId="5" fillId="0" borderId="12" xfId="0" applyFont="1" applyFill="1" applyBorder="1" applyAlignment="1" applyProtection="1">
      <alignment horizontal="left" vertical="center" wrapText="1"/>
    </xf>
    <xf numFmtId="0" fontId="5" fillId="0" borderId="12" xfId="0" applyFont="1" applyFill="1" applyBorder="1" applyAlignment="1" applyProtection="1">
      <alignment horizontal="left" vertical="center" wrapText="1" indent="1"/>
    </xf>
    <xf numFmtId="0" fontId="4" fillId="10" borderId="12" xfId="0" applyFont="1" applyFill="1" applyBorder="1" applyAlignment="1" applyProtection="1">
      <alignment horizontal="left" vertical="center" wrapText="1"/>
    </xf>
    <xf numFmtId="0" fontId="5" fillId="0" borderId="27" xfId="0" applyFont="1" applyFill="1" applyBorder="1" applyAlignment="1" applyProtection="1">
      <alignment horizontal="left" vertical="center" wrapText="1"/>
    </xf>
    <xf numFmtId="0" fontId="12" fillId="7" borderId="25" xfId="0" applyFont="1" applyFill="1" applyBorder="1" applyAlignment="1" applyProtection="1">
      <alignment horizontal="left" vertical="center" shrinkToFit="1"/>
    </xf>
    <xf numFmtId="0" fontId="5" fillId="7" borderId="1" xfId="0" applyFont="1" applyFill="1" applyBorder="1" applyAlignment="1" applyProtection="1">
      <alignment horizontal="left" vertical="center" shrinkToFit="1"/>
    </xf>
    <xf numFmtId="0" fontId="5" fillId="7" borderId="26" xfId="0" applyFont="1" applyFill="1" applyBorder="1" applyAlignment="1" applyProtection="1">
      <alignment horizontal="left" vertical="center" shrinkToFit="1"/>
    </xf>
    <xf numFmtId="0" fontId="31" fillId="10" borderId="13" xfId="0" applyFont="1" applyFill="1" applyBorder="1" applyAlignment="1" applyProtection="1">
      <alignment horizontal="left" vertical="center" wrapText="1"/>
    </xf>
    <xf numFmtId="0" fontId="12" fillId="10" borderId="13" xfId="0" applyFont="1" applyFill="1" applyBorder="1" applyAlignment="1" applyProtection="1">
      <alignment horizontal="left" vertical="center" wrapText="1"/>
    </xf>
    <xf numFmtId="0" fontId="5" fillId="0" borderId="27" xfId="0" applyFont="1" applyFill="1" applyBorder="1" applyAlignment="1" applyProtection="1">
      <alignment horizontal="left" vertical="center" wrapText="1" indent="1"/>
    </xf>
    <xf numFmtId="0" fontId="5" fillId="9" borderId="22" xfId="0" applyFont="1" applyFill="1" applyBorder="1" applyAlignment="1" applyProtection="1">
      <alignment horizontal="left" vertical="center" wrapText="1" indent="1"/>
    </xf>
    <xf numFmtId="0" fontId="5" fillId="9" borderId="23" xfId="0" applyFont="1" applyFill="1" applyBorder="1" applyAlignment="1" applyProtection="1">
      <alignment horizontal="left" vertical="center" wrapText="1" indent="1"/>
    </xf>
    <xf numFmtId="0" fontId="5" fillId="9" borderId="24" xfId="0" applyFont="1" applyFill="1" applyBorder="1" applyAlignment="1" applyProtection="1">
      <alignment horizontal="left" vertical="center" wrapText="1" indent="1"/>
    </xf>
    <xf numFmtId="0" fontId="5" fillId="9" borderId="12" xfId="0" applyFont="1" applyFill="1" applyBorder="1" applyAlignment="1" applyProtection="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31" fillId="10" borderId="12" xfId="0" applyFont="1" applyFill="1" applyBorder="1" applyAlignment="1" applyProtection="1">
      <alignment horizontal="left" vertical="center" wrapText="1"/>
    </xf>
    <xf numFmtId="0" fontId="12" fillId="10" borderId="12" xfId="0" applyFont="1" applyFill="1" applyBorder="1" applyAlignment="1" applyProtection="1">
      <alignment horizontal="left" vertical="center" wrapText="1"/>
    </xf>
    <xf numFmtId="0" fontId="12" fillId="0" borderId="12" xfId="0" applyFont="1" applyFill="1" applyBorder="1" applyAlignment="1" applyProtection="1">
      <alignment horizontal="left" vertical="center" wrapText="1"/>
    </xf>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0" fontId="3" fillId="0" borderId="38" xfId="0" applyFont="1" applyBorder="1" applyAlignment="1" applyProtection="1">
      <alignment horizontal="left" vertical="center" wrapText="1"/>
    </xf>
    <xf numFmtId="0" fontId="16" fillId="9" borderId="38" xfId="0" applyFont="1" applyFill="1" applyBorder="1" applyAlignment="1" applyProtection="1">
      <alignment horizontal="left" vertical="center" wrapText="1"/>
    </xf>
    <xf numFmtId="0" fontId="9" fillId="3" borderId="7" xfId="0" applyFont="1" applyFill="1" applyBorder="1" applyAlignment="1" applyProtection="1">
      <alignment horizontal="center" vertical="center" wrapText="1"/>
    </xf>
    <xf numFmtId="0" fontId="3" fillId="0" borderId="8" xfId="0" applyFont="1" applyBorder="1" applyAlignment="1" applyProtection="1">
      <alignment horizontal="center" vertical="center" wrapText="1"/>
    </xf>
    <xf numFmtId="0" fontId="3" fillId="0" borderId="34" xfId="0" applyFont="1" applyBorder="1" applyAlignment="1" applyProtection="1">
      <alignment horizontal="center" vertical="center" wrapText="1"/>
    </xf>
    <xf numFmtId="0" fontId="3" fillId="0" borderId="35" xfId="0" applyFont="1" applyBorder="1" applyAlignment="1" applyProtection="1">
      <alignment horizontal="center" vertical="center" wrapText="1"/>
    </xf>
    <xf numFmtId="0" fontId="9" fillId="3" borderId="8" xfId="0" applyFont="1" applyFill="1" applyBorder="1" applyAlignment="1" applyProtection="1">
      <alignment horizontal="center" vertical="center" wrapText="1"/>
    </xf>
    <xf numFmtId="0" fontId="3" fillId="0" borderId="35" xfId="0" applyFont="1" applyBorder="1" applyProtection="1"/>
    <xf numFmtId="3" fontId="9" fillId="3" borderId="8" xfId="0" applyNumberFormat="1" applyFont="1" applyFill="1" applyBorder="1" applyAlignment="1" applyProtection="1">
      <alignment horizontal="center" vertical="center" wrapText="1"/>
    </xf>
    <xf numFmtId="3" fontId="3" fillId="0" borderId="35" xfId="0" applyNumberFormat="1" applyFont="1" applyBorder="1" applyProtection="1"/>
    <xf numFmtId="3" fontId="9" fillId="3" borderId="9" xfId="0" applyNumberFormat="1" applyFont="1" applyFill="1" applyBorder="1" applyAlignment="1" applyProtection="1">
      <alignment horizontal="center" vertical="center" wrapText="1"/>
    </xf>
    <xf numFmtId="3" fontId="3" fillId="0" borderId="36" xfId="0" applyNumberFormat="1" applyFont="1" applyBorder="1" applyProtection="1"/>
    <xf numFmtId="49" fontId="9" fillId="3" borderId="10" xfId="0" applyNumberFormat="1" applyFont="1" applyFill="1" applyBorder="1" applyAlignment="1" applyProtection="1">
      <alignment horizontal="center" vertical="center" wrapText="1"/>
    </xf>
    <xf numFmtId="49" fontId="9" fillId="3" borderId="11" xfId="0" applyNumberFormat="1" applyFont="1" applyFill="1" applyBorder="1" applyAlignment="1" applyProtection="1">
      <alignment horizontal="center" vertical="center" wrapText="1"/>
    </xf>
    <xf numFmtId="0" fontId="17" fillId="6" borderId="37" xfId="0" applyFont="1" applyFill="1" applyBorder="1" applyAlignment="1" applyProtection="1">
      <alignment horizontal="left" vertical="center"/>
    </xf>
    <xf numFmtId="0" fontId="19" fillId="6" borderId="37" xfId="0" applyFont="1" applyFill="1" applyBorder="1" applyAlignment="1" applyProtection="1">
      <alignment vertical="center"/>
    </xf>
    <xf numFmtId="0" fontId="19" fillId="6" borderId="47" xfId="0" applyFont="1" applyFill="1" applyBorder="1" applyAlignment="1" applyProtection="1">
      <alignment vertical="center"/>
    </xf>
    <xf numFmtId="0" fontId="3" fillId="0" borderId="37" xfId="0" applyFont="1" applyBorder="1" applyAlignment="1" applyProtection="1">
      <alignment vertical="center"/>
    </xf>
    <xf numFmtId="0" fontId="16" fillId="0" borderId="38" xfId="0" applyFont="1" applyBorder="1" applyAlignment="1" applyProtection="1">
      <alignment horizontal="left" vertical="center" wrapText="1"/>
    </xf>
    <xf numFmtId="0" fontId="16" fillId="9" borderId="39" xfId="0" applyFont="1" applyFill="1" applyBorder="1" applyAlignment="1" applyProtection="1">
      <alignment horizontal="left" vertical="center" wrapText="1"/>
    </xf>
    <xf numFmtId="0" fontId="17" fillId="6" borderId="40" xfId="0" applyFont="1" applyFill="1" applyBorder="1" applyAlignment="1" applyProtection="1">
      <alignment horizontal="left" vertical="center"/>
    </xf>
    <xf numFmtId="0" fontId="3" fillId="0" borderId="40" xfId="0" applyFont="1" applyBorder="1" applyAlignment="1" applyProtection="1">
      <alignment vertical="center"/>
    </xf>
    <xf numFmtId="0" fontId="37" fillId="9" borderId="38" xfId="0" applyFont="1" applyFill="1" applyBorder="1" applyAlignment="1" applyProtection="1">
      <alignment horizontal="left" vertical="center" wrapText="1"/>
    </xf>
    <xf numFmtId="0" fontId="17" fillId="9" borderId="38" xfId="0" applyFont="1" applyFill="1" applyBorder="1" applyAlignment="1" applyProtection="1">
      <alignment horizontal="left" vertical="center" wrapText="1"/>
    </xf>
    <xf numFmtId="0" fontId="37" fillId="9" borderId="39" xfId="0" applyFont="1" applyFill="1" applyBorder="1" applyAlignment="1" applyProtection="1">
      <alignment horizontal="left" vertical="center" wrapText="1"/>
    </xf>
    <xf numFmtId="0" fontId="17" fillId="9" borderId="39" xfId="0" applyFont="1" applyFill="1" applyBorder="1" applyAlignment="1" applyProtection="1">
      <alignment horizontal="left" vertical="center" wrapText="1"/>
    </xf>
    <xf numFmtId="0" fontId="3" fillId="0" borderId="40" xfId="0" applyFont="1" applyBorder="1" applyProtection="1"/>
    <xf numFmtId="0" fontId="3" fillId="0" borderId="0" xfId="0" applyFont="1" applyAlignment="1">
      <alignment horizontal="left" vertical="top" wrapText="1"/>
    </xf>
    <xf numFmtId="0" fontId="3" fillId="0" borderId="0" xfId="0" applyFont="1" applyAlignment="1">
      <alignment horizontal="left" vertical="top"/>
    </xf>
  </cellXfs>
  <cellStyles count="6">
    <cellStyle name="Hyperlink 2" xfId="2"/>
    <cellStyle name="Normal" xfId="0" builtinId="0"/>
    <cellStyle name="Normal 2" xfId="3"/>
    <cellStyle name="Normal 2 2" xfId="5"/>
    <cellStyle name="Normal 3" xfId="4"/>
    <cellStyle name="Style 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72"/>
  <sheetViews>
    <sheetView topLeftCell="A7" zoomScale="85" zoomScaleNormal="85" workbookViewId="0">
      <selection activeCell="E8" sqref="E8"/>
    </sheetView>
  </sheetViews>
  <sheetFormatPr defaultColWidth="9.140625" defaultRowHeight="15" x14ac:dyDescent="0.25"/>
  <cols>
    <col min="1" max="8" width="9.140625" style="63"/>
    <col min="9" max="9" width="15.28515625" style="63" customWidth="1"/>
    <col min="10" max="16384" width="9.140625" style="63"/>
  </cols>
  <sheetData>
    <row r="1" spans="1:14" ht="15.75" x14ac:dyDescent="0.25">
      <c r="A1" s="130" t="s">
        <v>0</v>
      </c>
      <c r="B1" s="131"/>
      <c r="C1" s="131"/>
      <c r="D1" s="61"/>
      <c r="E1" s="61"/>
      <c r="F1" s="61"/>
      <c r="G1" s="61"/>
      <c r="H1" s="61"/>
      <c r="I1" s="61"/>
      <c r="J1" s="62"/>
    </row>
    <row r="2" spans="1:14" ht="14.45" customHeight="1" x14ac:dyDescent="0.25">
      <c r="A2" s="132" t="s">
        <v>1</v>
      </c>
      <c r="B2" s="133"/>
      <c r="C2" s="133"/>
      <c r="D2" s="133"/>
      <c r="E2" s="133"/>
      <c r="F2" s="133"/>
      <c r="G2" s="133"/>
      <c r="H2" s="133"/>
      <c r="I2" s="133"/>
      <c r="J2" s="134"/>
      <c r="N2" s="111" t="s">
        <v>387</v>
      </c>
    </row>
    <row r="3" spans="1:14" x14ac:dyDescent="0.25">
      <c r="A3" s="64"/>
      <c r="B3" s="65"/>
      <c r="C3" s="65"/>
      <c r="D3" s="65"/>
      <c r="E3" s="65"/>
      <c r="F3" s="65"/>
      <c r="G3" s="65"/>
      <c r="H3" s="65"/>
      <c r="I3" s="65"/>
      <c r="J3" s="66"/>
      <c r="N3" s="111" t="s">
        <v>388</v>
      </c>
    </row>
    <row r="4" spans="1:14" ht="33.6" customHeight="1" x14ac:dyDescent="0.25">
      <c r="A4" s="135" t="s">
        <v>2</v>
      </c>
      <c r="B4" s="136"/>
      <c r="C4" s="136"/>
      <c r="D4" s="136"/>
      <c r="E4" s="137">
        <v>44927</v>
      </c>
      <c r="F4" s="138"/>
      <c r="G4" s="67" t="s">
        <v>3</v>
      </c>
      <c r="H4" s="137">
        <v>45291</v>
      </c>
      <c r="I4" s="138"/>
      <c r="J4" s="68"/>
      <c r="N4" s="111" t="s">
        <v>389</v>
      </c>
    </row>
    <row r="5" spans="1:14" s="69" customFormat="1" ht="10.15" customHeight="1" x14ac:dyDescent="0.25">
      <c r="A5" s="139"/>
      <c r="B5" s="140"/>
      <c r="C5" s="140"/>
      <c r="D5" s="140"/>
      <c r="E5" s="140"/>
      <c r="F5" s="140"/>
      <c r="G5" s="140"/>
      <c r="H5" s="140"/>
      <c r="I5" s="140"/>
      <c r="J5" s="141"/>
      <c r="N5" s="112" t="s">
        <v>390</v>
      </c>
    </row>
    <row r="6" spans="1:14" ht="20.45" customHeight="1" x14ac:dyDescent="0.25">
      <c r="A6" s="70"/>
      <c r="B6" s="71" t="s">
        <v>4</v>
      </c>
      <c r="C6" s="72"/>
      <c r="D6" s="72"/>
      <c r="E6" s="78" t="s">
        <v>502</v>
      </c>
      <c r="F6" s="73"/>
      <c r="G6" s="67"/>
      <c r="H6" s="73"/>
      <c r="I6" s="74"/>
      <c r="J6" s="75"/>
      <c r="N6" s="111"/>
    </row>
    <row r="7" spans="1:14" s="77" customFormat="1" ht="10.9" customHeight="1" x14ac:dyDescent="0.25">
      <c r="A7" s="70"/>
      <c r="B7" s="72"/>
      <c r="C7" s="72"/>
      <c r="D7" s="72"/>
      <c r="E7" s="76"/>
      <c r="F7" s="76"/>
      <c r="G7" s="67"/>
      <c r="H7" s="73"/>
      <c r="I7" s="74"/>
      <c r="J7" s="75"/>
    </row>
    <row r="8" spans="1:14" ht="20.45" customHeight="1" x14ac:dyDescent="0.25">
      <c r="A8" s="70"/>
      <c r="B8" s="71" t="s">
        <v>5</v>
      </c>
      <c r="C8" s="72"/>
      <c r="D8" s="72"/>
      <c r="E8" s="78" t="s">
        <v>390</v>
      </c>
      <c r="F8" s="73"/>
      <c r="G8" s="67"/>
      <c r="H8" s="73"/>
      <c r="I8" s="74"/>
      <c r="J8" s="75"/>
    </row>
    <row r="9" spans="1:14" s="77" customFormat="1" ht="10.9" customHeight="1" x14ac:dyDescent="0.25">
      <c r="A9" s="70"/>
      <c r="B9" s="72"/>
      <c r="C9" s="72"/>
      <c r="D9" s="72"/>
      <c r="E9" s="76"/>
      <c r="F9" s="76"/>
      <c r="G9" s="67"/>
      <c r="H9" s="76"/>
      <c r="I9" s="79"/>
      <c r="J9" s="75"/>
    </row>
    <row r="10" spans="1:14" ht="37.9" customHeight="1" x14ac:dyDescent="0.25">
      <c r="A10" s="149" t="s">
        <v>6</v>
      </c>
      <c r="B10" s="150"/>
      <c r="C10" s="150"/>
      <c r="D10" s="150"/>
      <c r="E10" s="150"/>
      <c r="F10" s="150"/>
      <c r="G10" s="150"/>
      <c r="H10" s="150"/>
      <c r="I10" s="150"/>
      <c r="J10" s="80"/>
    </row>
    <row r="11" spans="1:14" ht="24.6" customHeight="1" x14ac:dyDescent="0.25">
      <c r="A11" s="151" t="s">
        <v>7</v>
      </c>
      <c r="B11" s="152"/>
      <c r="C11" s="144" t="s">
        <v>503</v>
      </c>
      <c r="D11" s="145"/>
      <c r="E11" s="81"/>
      <c r="F11" s="153" t="s">
        <v>8</v>
      </c>
      <c r="G11" s="143"/>
      <c r="H11" s="154" t="s">
        <v>504</v>
      </c>
      <c r="I11" s="155"/>
      <c r="J11" s="82"/>
    </row>
    <row r="12" spans="1:14" ht="14.45" customHeight="1" x14ac:dyDescent="0.25">
      <c r="A12" s="83"/>
      <c r="B12" s="84"/>
      <c r="C12" s="84"/>
      <c r="D12" s="84"/>
      <c r="E12" s="147"/>
      <c r="F12" s="147"/>
      <c r="G12" s="147"/>
      <c r="H12" s="147"/>
      <c r="I12" s="85"/>
      <c r="J12" s="82"/>
    </row>
    <row r="13" spans="1:14" ht="21" customHeight="1" x14ac:dyDescent="0.25">
      <c r="A13" s="142" t="s">
        <v>9</v>
      </c>
      <c r="B13" s="143"/>
      <c r="C13" s="144" t="s">
        <v>505</v>
      </c>
      <c r="D13" s="145"/>
      <c r="E13" s="146"/>
      <c r="F13" s="147"/>
      <c r="G13" s="147"/>
      <c r="H13" s="147"/>
      <c r="I13" s="85"/>
      <c r="J13" s="82"/>
    </row>
    <row r="14" spans="1:14" ht="10.9" customHeight="1" x14ac:dyDescent="0.25">
      <c r="A14" s="81"/>
      <c r="B14" s="85"/>
      <c r="C14" s="84"/>
      <c r="D14" s="84"/>
      <c r="E14" s="148"/>
      <c r="F14" s="148"/>
      <c r="G14" s="148"/>
      <c r="H14" s="148"/>
      <c r="I14" s="84"/>
      <c r="J14" s="86"/>
    </row>
    <row r="15" spans="1:14" ht="22.9" customHeight="1" x14ac:dyDescent="0.25">
      <c r="A15" s="142" t="s">
        <v>10</v>
      </c>
      <c r="B15" s="143"/>
      <c r="C15" s="144" t="s">
        <v>506</v>
      </c>
      <c r="D15" s="145"/>
      <c r="E15" s="164"/>
      <c r="F15" s="165"/>
      <c r="G15" s="87" t="s">
        <v>11</v>
      </c>
      <c r="H15" s="166" t="s">
        <v>507</v>
      </c>
      <c r="I15" s="167"/>
      <c r="J15" s="88"/>
    </row>
    <row r="16" spans="1:14" ht="10.9" customHeight="1" x14ac:dyDescent="0.25">
      <c r="A16" s="81"/>
      <c r="B16" s="85"/>
      <c r="C16" s="84"/>
      <c r="D16" s="84"/>
      <c r="E16" s="148"/>
      <c r="F16" s="148"/>
      <c r="G16" s="148"/>
      <c r="H16" s="148"/>
      <c r="I16" s="84"/>
      <c r="J16" s="86"/>
    </row>
    <row r="17" spans="1:10" ht="22.9" customHeight="1" x14ac:dyDescent="0.25">
      <c r="A17" s="89"/>
      <c r="B17" s="87" t="s">
        <v>12</v>
      </c>
      <c r="C17" s="156" t="s">
        <v>508</v>
      </c>
      <c r="D17" s="157"/>
      <c r="E17" s="90"/>
      <c r="F17" s="90"/>
      <c r="G17" s="90"/>
      <c r="H17" s="90"/>
      <c r="I17" s="90"/>
      <c r="J17" s="88"/>
    </row>
    <row r="18" spans="1:10" x14ac:dyDescent="0.25">
      <c r="A18" s="158"/>
      <c r="B18" s="159"/>
      <c r="C18" s="148"/>
      <c r="D18" s="148"/>
      <c r="E18" s="148"/>
      <c r="F18" s="148"/>
      <c r="G18" s="148"/>
      <c r="H18" s="148"/>
      <c r="I18" s="84"/>
      <c r="J18" s="86"/>
    </row>
    <row r="19" spans="1:10" x14ac:dyDescent="0.25">
      <c r="A19" s="151" t="s">
        <v>13</v>
      </c>
      <c r="B19" s="160"/>
      <c r="C19" s="161" t="s">
        <v>509</v>
      </c>
      <c r="D19" s="162"/>
      <c r="E19" s="162"/>
      <c r="F19" s="162"/>
      <c r="G19" s="162"/>
      <c r="H19" s="162"/>
      <c r="I19" s="162"/>
      <c r="J19" s="163"/>
    </row>
    <row r="20" spans="1:10" x14ac:dyDescent="0.25">
      <c r="A20" s="83"/>
      <c r="B20" s="84"/>
      <c r="C20" s="91"/>
      <c r="D20" s="84"/>
      <c r="E20" s="148"/>
      <c r="F20" s="148"/>
      <c r="G20" s="148"/>
      <c r="H20" s="148"/>
      <c r="I20" s="84"/>
      <c r="J20" s="86"/>
    </row>
    <row r="21" spans="1:10" x14ac:dyDescent="0.25">
      <c r="A21" s="151" t="s">
        <v>14</v>
      </c>
      <c r="B21" s="160"/>
      <c r="C21" s="168">
        <v>10090</v>
      </c>
      <c r="D21" s="169"/>
      <c r="E21" s="148"/>
      <c r="F21" s="148"/>
      <c r="G21" s="170" t="s">
        <v>510</v>
      </c>
      <c r="H21" s="171"/>
      <c r="I21" s="171"/>
      <c r="J21" s="172"/>
    </row>
    <row r="22" spans="1:10" x14ac:dyDescent="0.25">
      <c r="A22" s="83"/>
      <c r="B22" s="84"/>
      <c r="C22" s="84"/>
      <c r="D22" s="84"/>
      <c r="E22" s="148"/>
      <c r="F22" s="148"/>
      <c r="G22" s="148"/>
      <c r="H22" s="148"/>
      <c r="I22" s="84"/>
      <c r="J22" s="86"/>
    </row>
    <row r="23" spans="1:10" x14ac:dyDescent="0.25">
      <c r="A23" s="151" t="s">
        <v>15</v>
      </c>
      <c r="B23" s="160"/>
      <c r="C23" s="161" t="s">
        <v>511</v>
      </c>
      <c r="D23" s="162"/>
      <c r="E23" s="162"/>
      <c r="F23" s="162"/>
      <c r="G23" s="162"/>
      <c r="H23" s="162"/>
      <c r="I23" s="162"/>
      <c r="J23" s="163"/>
    </row>
    <row r="24" spans="1:10" x14ac:dyDescent="0.25">
      <c r="A24" s="83"/>
      <c r="B24" s="84"/>
      <c r="C24" s="84"/>
      <c r="D24" s="84"/>
      <c r="E24" s="148"/>
      <c r="F24" s="148"/>
      <c r="G24" s="148"/>
      <c r="H24" s="148"/>
      <c r="I24" s="84"/>
      <c r="J24" s="86"/>
    </row>
    <row r="25" spans="1:10" x14ac:dyDescent="0.25">
      <c r="A25" s="151" t="s">
        <v>16</v>
      </c>
      <c r="B25" s="160"/>
      <c r="C25" s="174" t="s">
        <v>512</v>
      </c>
      <c r="D25" s="175"/>
      <c r="E25" s="175"/>
      <c r="F25" s="175"/>
      <c r="G25" s="175"/>
      <c r="H25" s="175"/>
      <c r="I25" s="175"/>
      <c r="J25" s="176"/>
    </row>
    <row r="26" spans="1:10" x14ac:dyDescent="0.25">
      <c r="A26" s="83"/>
      <c r="B26" s="84"/>
      <c r="C26" s="91"/>
      <c r="D26" s="84"/>
      <c r="E26" s="148"/>
      <c r="F26" s="148"/>
      <c r="G26" s="148"/>
      <c r="H26" s="148"/>
      <c r="I26" s="84"/>
      <c r="J26" s="86"/>
    </row>
    <row r="27" spans="1:10" x14ac:dyDescent="0.25">
      <c r="A27" s="151" t="s">
        <v>17</v>
      </c>
      <c r="B27" s="160"/>
      <c r="C27" s="177" t="s">
        <v>513</v>
      </c>
      <c r="D27" s="178"/>
      <c r="E27" s="178"/>
      <c r="F27" s="178"/>
      <c r="G27" s="178"/>
      <c r="H27" s="178"/>
      <c r="I27" s="178"/>
      <c r="J27" s="179"/>
    </row>
    <row r="28" spans="1:10" ht="13.9" customHeight="1" x14ac:dyDescent="0.25">
      <c r="A28" s="83"/>
      <c r="B28" s="84"/>
      <c r="C28" s="91"/>
      <c r="D28" s="84"/>
      <c r="E28" s="148"/>
      <c r="F28" s="148"/>
      <c r="G28" s="148"/>
      <c r="H28" s="148"/>
      <c r="I28" s="84"/>
      <c r="J28" s="86"/>
    </row>
    <row r="29" spans="1:10" ht="22.9" customHeight="1" x14ac:dyDescent="0.25">
      <c r="A29" s="142" t="s">
        <v>18</v>
      </c>
      <c r="B29" s="160"/>
      <c r="C29" s="92">
        <v>96</v>
      </c>
      <c r="D29" s="93"/>
      <c r="E29" s="173"/>
      <c r="F29" s="173"/>
      <c r="G29" s="173"/>
      <c r="H29" s="173"/>
      <c r="I29" s="94"/>
      <c r="J29" s="95"/>
    </row>
    <row r="30" spans="1:10" x14ac:dyDescent="0.25">
      <c r="A30" s="83"/>
      <c r="B30" s="84"/>
      <c r="C30" s="84"/>
      <c r="D30" s="84"/>
      <c r="E30" s="148"/>
      <c r="F30" s="148"/>
      <c r="G30" s="148"/>
      <c r="H30" s="148"/>
      <c r="I30" s="94"/>
      <c r="J30" s="95"/>
    </row>
    <row r="31" spans="1:10" x14ac:dyDescent="0.25">
      <c r="A31" s="151" t="s">
        <v>19</v>
      </c>
      <c r="B31" s="160"/>
      <c r="C31" s="108" t="s">
        <v>514</v>
      </c>
      <c r="D31" s="180" t="s">
        <v>20</v>
      </c>
      <c r="E31" s="181"/>
      <c r="F31" s="181"/>
      <c r="G31" s="181"/>
      <c r="H31" s="96"/>
      <c r="I31" s="97" t="s">
        <v>21</v>
      </c>
      <c r="J31" s="98" t="s">
        <v>22</v>
      </c>
    </row>
    <row r="32" spans="1:10" x14ac:dyDescent="0.25">
      <c r="A32" s="151"/>
      <c r="B32" s="160"/>
      <c r="C32" s="99"/>
      <c r="D32" s="67"/>
      <c r="E32" s="165"/>
      <c r="F32" s="165"/>
      <c r="G32" s="165"/>
      <c r="H32" s="165"/>
      <c r="I32" s="94"/>
      <c r="J32" s="95"/>
    </row>
    <row r="33" spans="1:10" x14ac:dyDescent="0.25">
      <c r="A33" s="151" t="s">
        <v>23</v>
      </c>
      <c r="B33" s="160"/>
      <c r="C33" s="92" t="s">
        <v>515</v>
      </c>
      <c r="D33" s="180" t="s">
        <v>24</v>
      </c>
      <c r="E33" s="181"/>
      <c r="F33" s="181"/>
      <c r="G33" s="181"/>
      <c r="H33" s="90"/>
      <c r="I33" s="97" t="s">
        <v>25</v>
      </c>
      <c r="J33" s="98" t="s">
        <v>26</v>
      </c>
    </row>
    <row r="34" spans="1:10" x14ac:dyDescent="0.25">
      <c r="A34" s="83"/>
      <c r="B34" s="84"/>
      <c r="C34" s="84"/>
      <c r="D34" s="84"/>
      <c r="E34" s="148"/>
      <c r="F34" s="148"/>
      <c r="G34" s="148"/>
      <c r="H34" s="148"/>
      <c r="I34" s="84"/>
      <c r="J34" s="86"/>
    </row>
    <row r="35" spans="1:10" x14ac:dyDescent="0.25">
      <c r="A35" s="180" t="s">
        <v>27</v>
      </c>
      <c r="B35" s="181"/>
      <c r="C35" s="181"/>
      <c r="D35" s="181"/>
      <c r="E35" s="181" t="s">
        <v>28</v>
      </c>
      <c r="F35" s="181"/>
      <c r="G35" s="181"/>
      <c r="H35" s="181"/>
      <c r="I35" s="181"/>
      <c r="J35" s="100" t="s">
        <v>29</v>
      </c>
    </row>
    <row r="36" spans="1:10" x14ac:dyDescent="0.25">
      <c r="A36" s="83"/>
      <c r="B36" s="84"/>
      <c r="C36" s="84"/>
      <c r="D36" s="84"/>
      <c r="E36" s="148"/>
      <c r="F36" s="148"/>
      <c r="G36" s="148"/>
      <c r="H36" s="148"/>
      <c r="I36" s="84"/>
      <c r="J36" s="95"/>
    </row>
    <row r="37" spans="1:10" x14ac:dyDescent="0.25">
      <c r="A37" s="182"/>
      <c r="B37" s="183"/>
      <c r="C37" s="183"/>
      <c r="D37" s="183"/>
      <c r="E37" s="182"/>
      <c r="F37" s="183"/>
      <c r="G37" s="183"/>
      <c r="H37" s="183"/>
      <c r="I37" s="184"/>
      <c r="J37" s="101"/>
    </row>
    <row r="38" spans="1:10" x14ac:dyDescent="0.25">
      <c r="A38" s="83"/>
      <c r="B38" s="84"/>
      <c r="C38" s="91"/>
      <c r="D38" s="185"/>
      <c r="E38" s="185"/>
      <c r="F38" s="185"/>
      <c r="G38" s="185"/>
      <c r="H38" s="185"/>
      <c r="I38" s="185"/>
      <c r="J38" s="86"/>
    </row>
    <row r="39" spans="1:10" x14ac:dyDescent="0.25">
      <c r="A39" s="182"/>
      <c r="B39" s="183"/>
      <c r="C39" s="183"/>
      <c r="D39" s="184"/>
      <c r="E39" s="182"/>
      <c r="F39" s="183"/>
      <c r="G39" s="183"/>
      <c r="H39" s="183"/>
      <c r="I39" s="184"/>
      <c r="J39" s="92"/>
    </row>
    <row r="40" spans="1:10" x14ac:dyDescent="0.25">
      <c r="A40" s="83"/>
      <c r="B40" s="84"/>
      <c r="C40" s="91"/>
      <c r="D40" s="102"/>
      <c r="E40" s="185"/>
      <c r="F40" s="185"/>
      <c r="G40" s="185"/>
      <c r="H40" s="185"/>
      <c r="I40" s="85"/>
      <c r="J40" s="86"/>
    </row>
    <row r="41" spans="1:10" x14ac:dyDescent="0.25">
      <c r="A41" s="182"/>
      <c r="B41" s="183"/>
      <c r="C41" s="183"/>
      <c r="D41" s="184"/>
      <c r="E41" s="182"/>
      <c r="F41" s="183"/>
      <c r="G41" s="183"/>
      <c r="H41" s="183"/>
      <c r="I41" s="184"/>
      <c r="J41" s="92"/>
    </row>
    <row r="42" spans="1:10" x14ac:dyDescent="0.25">
      <c r="A42" s="83"/>
      <c r="B42" s="84"/>
      <c r="C42" s="91"/>
      <c r="D42" s="102"/>
      <c r="E42" s="185"/>
      <c r="F42" s="185"/>
      <c r="G42" s="185"/>
      <c r="H42" s="185"/>
      <c r="I42" s="85"/>
      <c r="J42" s="86"/>
    </row>
    <row r="43" spans="1:10" x14ac:dyDescent="0.25">
      <c r="A43" s="182"/>
      <c r="B43" s="183"/>
      <c r="C43" s="183"/>
      <c r="D43" s="184"/>
      <c r="E43" s="182"/>
      <c r="F43" s="183"/>
      <c r="G43" s="183"/>
      <c r="H43" s="183"/>
      <c r="I43" s="184"/>
      <c r="J43" s="92"/>
    </row>
    <row r="44" spans="1:10" x14ac:dyDescent="0.25">
      <c r="A44" s="103"/>
      <c r="B44" s="91"/>
      <c r="C44" s="186"/>
      <c r="D44" s="186"/>
      <c r="E44" s="148"/>
      <c r="F44" s="148"/>
      <c r="G44" s="186"/>
      <c r="H44" s="186"/>
      <c r="I44" s="186"/>
      <c r="J44" s="86"/>
    </row>
    <row r="45" spans="1:10" x14ac:dyDescent="0.25">
      <c r="A45" s="182"/>
      <c r="B45" s="183"/>
      <c r="C45" s="183"/>
      <c r="D45" s="184"/>
      <c r="E45" s="182"/>
      <c r="F45" s="183"/>
      <c r="G45" s="183"/>
      <c r="H45" s="183"/>
      <c r="I45" s="184"/>
      <c r="J45" s="92"/>
    </row>
    <row r="46" spans="1:10" x14ac:dyDescent="0.25">
      <c r="A46" s="103"/>
      <c r="B46" s="91"/>
      <c r="C46" s="91"/>
      <c r="D46" s="84"/>
      <c r="E46" s="187"/>
      <c r="F46" s="187"/>
      <c r="G46" s="186"/>
      <c r="H46" s="186"/>
      <c r="I46" s="84"/>
      <c r="J46" s="86"/>
    </row>
    <row r="47" spans="1:10" x14ac:dyDescent="0.25">
      <c r="A47" s="182"/>
      <c r="B47" s="183"/>
      <c r="C47" s="183"/>
      <c r="D47" s="184"/>
      <c r="E47" s="182"/>
      <c r="F47" s="183"/>
      <c r="G47" s="183"/>
      <c r="H47" s="183"/>
      <c r="I47" s="184"/>
      <c r="J47" s="92"/>
    </row>
    <row r="48" spans="1:10" x14ac:dyDescent="0.25">
      <c r="A48" s="103"/>
      <c r="B48" s="91"/>
      <c r="C48" s="91"/>
      <c r="D48" s="84"/>
      <c r="E48" s="148"/>
      <c r="F48" s="148"/>
      <c r="G48" s="186"/>
      <c r="H48" s="186"/>
      <c r="I48" s="84"/>
      <c r="J48" s="104" t="s">
        <v>30</v>
      </c>
    </row>
    <row r="49" spans="1:10" x14ac:dyDescent="0.25">
      <c r="A49" s="103"/>
      <c r="B49" s="91"/>
      <c r="C49" s="91"/>
      <c r="D49" s="84"/>
      <c r="E49" s="148"/>
      <c r="F49" s="148"/>
      <c r="G49" s="186"/>
      <c r="H49" s="186"/>
      <c r="I49" s="84"/>
      <c r="J49" s="104" t="s">
        <v>31</v>
      </c>
    </row>
    <row r="50" spans="1:10" ht="14.45" customHeight="1" x14ac:dyDescent="0.25">
      <c r="A50" s="142" t="s">
        <v>32</v>
      </c>
      <c r="B50" s="153"/>
      <c r="C50" s="192"/>
      <c r="D50" s="193"/>
      <c r="E50" s="194" t="s">
        <v>33</v>
      </c>
      <c r="F50" s="195"/>
      <c r="G50" s="196"/>
      <c r="H50" s="197"/>
      <c r="I50" s="197"/>
      <c r="J50" s="198"/>
    </row>
    <row r="51" spans="1:10" x14ac:dyDescent="0.25">
      <c r="A51" s="103"/>
      <c r="B51" s="91"/>
      <c r="C51" s="186"/>
      <c r="D51" s="186"/>
      <c r="E51" s="148"/>
      <c r="F51" s="148"/>
      <c r="G51" s="199" t="s">
        <v>34</v>
      </c>
      <c r="H51" s="199"/>
      <c r="I51" s="199"/>
      <c r="J51" s="75"/>
    </row>
    <row r="52" spans="1:10" ht="13.9" customHeight="1" x14ac:dyDescent="0.25">
      <c r="A52" s="142" t="s">
        <v>35</v>
      </c>
      <c r="B52" s="153"/>
      <c r="C52" s="161" t="s">
        <v>516</v>
      </c>
      <c r="D52" s="162"/>
      <c r="E52" s="162"/>
      <c r="F52" s="162"/>
      <c r="G52" s="162"/>
      <c r="H52" s="162"/>
      <c r="I52" s="162"/>
      <c r="J52" s="163"/>
    </row>
    <row r="53" spans="1:10" x14ac:dyDescent="0.25">
      <c r="A53" s="83"/>
      <c r="B53" s="84"/>
      <c r="C53" s="173" t="s">
        <v>36</v>
      </c>
      <c r="D53" s="173"/>
      <c r="E53" s="173"/>
      <c r="F53" s="173"/>
      <c r="G53" s="173"/>
      <c r="H53" s="173"/>
      <c r="I53" s="173"/>
      <c r="J53" s="86"/>
    </row>
    <row r="54" spans="1:10" x14ac:dyDescent="0.25">
      <c r="A54" s="142" t="s">
        <v>37</v>
      </c>
      <c r="B54" s="153"/>
      <c r="C54" s="188" t="s">
        <v>517</v>
      </c>
      <c r="D54" s="189"/>
      <c r="E54" s="190"/>
      <c r="F54" s="148"/>
      <c r="G54" s="148"/>
      <c r="H54" s="181"/>
      <c r="I54" s="181"/>
      <c r="J54" s="191"/>
    </row>
    <row r="55" spans="1:10" x14ac:dyDescent="0.25">
      <c r="A55" s="83"/>
      <c r="B55" s="84"/>
      <c r="C55" s="91"/>
      <c r="D55" s="84"/>
      <c r="E55" s="148"/>
      <c r="F55" s="148"/>
      <c r="G55" s="148"/>
      <c r="H55" s="148"/>
      <c r="I55" s="84"/>
      <c r="J55" s="86"/>
    </row>
    <row r="56" spans="1:10" ht="14.45" customHeight="1" x14ac:dyDescent="0.25">
      <c r="A56" s="142" t="s">
        <v>38</v>
      </c>
      <c r="B56" s="153"/>
      <c r="C56" s="174" t="s">
        <v>512</v>
      </c>
      <c r="D56" s="175"/>
      <c r="E56" s="175"/>
      <c r="F56" s="175"/>
      <c r="G56" s="175"/>
      <c r="H56" s="175"/>
      <c r="I56" s="175"/>
      <c r="J56" s="176"/>
    </row>
    <row r="57" spans="1:10" x14ac:dyDescent="0.25">
      <c r="A57" s="83"/>
      <c r="B57" s="84"/>
      <c r="C57" s="84"/>
      <c r="D57" s="84"/>
      <c r="E57" s="148"/>
      <c r="F57" s="148"/>
      <c r="G57" s="148"/>
      <c r="H57" s="148"/>
      <c r="I57" s="84"/>
      <c r="J57" s="86"/>
    </row>
    <row r="58" spans="1:10" x14ac:dyDescent="0.25">
      <c r="A58" s="142" t="s">
        <v>39</v>
      </c>
      <c r="B58" s="153"/>
      <c r="C58" s="200"/>
      <c r="D58" s="201"/>
      <c r="E58" s="201"/>
      <c r="F58" s="201"/>
      <c r="G58" s="201"/>
      <c r="H58" s="201"/>
      <c r="I58" s="201"/>
      <c r="J58" s="202"/>
    </row>
    <row r="59" spans="1:10" ht="14.45" customHeight="1" x14ac:dyDescent="0.25">
      <c r="A59" s="83"/>
      <c r="B59" s="84"/>
      <c r="C59" s="203" t="s">
        <v>40</v>
      </c>
      <c r="D59" s="203"/>
      <c r="E59" s="203"/>
      <c r="F59" s="203"/>
      <c r="G59" s="84"/>
      <c r="H59" s="84"/>
      <c r="I59" s="84"/>
      <c r="J59" s="86"/>
    </row>
    <row r="60" spans="1:10" x14ac:dyDescent="0.25">
      <c r="A60" s="142" t="s">
        <v>41</v>
      </c>
      <c r="B60" s="153"/>
      <c r="C60" s="200"/>
      <c r="D60" s="201"/>
      <c r="E60" s="201"/>
      <c r="F60" s="201"/>
      <c r="G60" s="201"/>
      <c r="H60" s="201"/>
      <c r="I60" s="201"/>
      <c r="J60" s="202"/>
    </row>
    <row r="61" spans="1:10" ht="14.45" customHeight="1" x14ac:dyDescent="0.25">
      <c r="A61" s="105"/>
      <c r="B61" s="106"/>
      <c r="C61" s="204" t="s">
        <v>42</v>
      </c>
      <c r="D61" s="204"/>
      <c r="E61" s="204"/>
      <c r="F61" s="204"/>
      <c r="G61" s="204"/>
      <c r="H61" s="106"/>
      <c r="I61" s="106"/>
      <c r="J61" s="107"/>
    </row>
    <row r="68" ht="27" customHeight="1" x14ac:dyDescent="0.25"/>
    <row r="72" ht="38.450000000000003" customHeight="1" x14ac:dyDescent="0.25"/>
  </sheetData>
  <sheetProtection formatCells="0" insertRows="0"/>
  <mergeCells count="122">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4">
    <dataValidation type="list" allowBlank="1" showInputMessage="1" showErrorMessage="1" sqref="C50:D50">
      <formula1>$J$48:$J$49</formula1>
    </dataValidation>
    <dataValidation type="list" allowBlank="1" showInputMessage="1" showErrorMessage="1" sqref="C33">
      <formula1>$I$33:$J$33</formula1>
    </dataValidation>
    <dataValidation type="list" allowBlank="1" showInputMessage="1" showErrorMessage="1" sqref="C31">
      <formula1>$I$31:$J$31</formula1>
    </dataValidation>
    <dataValidation type="list" allowBlank="1" showInputMessage="1" showErrorMessage="1" sqref="E8">
      <formula1>$N$2:$N$5</formula1>
    </dataValidation>
  </dataValidations>
  <pageMargins left="0.7" right="0.7" top="0.75" bottom="0.75" header="0.3" footer="0.3"/>
  <pageSetup paperSize="9" scale="8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34"/>
  <sheetViews>
    <sheetView view="pageBreakPreview" zoomScale="85" zoomScaleNormal="100" zoomScaleSheetLayoutView="85" workbookViewId="0">
      <selection activeCell="G8" sqref="G8"/>
    </sheetView>
  </sheetViews>
  <sheetFormatPr defaultColWidth="8.85546875" defaultRowHeight="12.75" x14ac:dyDescent="0.2"/>
  <cols>
    <col min="1" max="7" width="8.85546875" style="10"/>
    <col min="8" max="9" width="16.140625" style="33" customWidth="1"/>
    <col min="10" max="10" width="10.28515625" style="10" bestFit="1" customWidth="1"/>
    <col min="11" max="16384" width="8.85546875" style="10"/>
  </cols>
  <sheetData>
    <row r="1" spans="1:9" x14ac:dyDescent="0.2">
      <c r="A1" s="208" t="s">
        <v>43</v>
      </c>
      <c r="B1" s="209"/>
      <c r="C1" s="209"/>
      <c r="D1" s="209"/>
      <c r="E1" s="209"/>
      <c r="F1" s="209"/>
      <c r="G1" s="209"/>
      <c r="H1" s="209"/>
      <c r="I1" s="209"/>
    </row>
    <row r="2" spans="1:9" x14ac:dyDescent="0.2">
      <c r="A2" s="210" t="s">
        <v>520</v>
      </c>
      <c r="B2" s="211"/>
      <c r="C2" s="211"/>
      <c r="D2" s="211"/>
      <c r="E2" s="211"/>
      <c r="F2" s="211"/>
      <c r="G2" s="211"/>
      <c r="H2" s="211"/>
      <c r="I2" s="211"/>
    </row>
    <row r="3" spans="1:9" x14ac:dyDescent="0.2">
      <c r="A3" s="212" t="s">
        <v>501</v>
      </c>
      <c r="B3" s="213"/>
      <c r="C3" s="213"/>
      <c r="D3" s="213"/>
      <c r="E3" s="213"/>
      <c r="F3" s="213"/>
      <c r="G3" s="213"/>
      <c r="H3" s="213"/>
      <c r="I3" s="213"/>
    </row>
    <row r="4" spans="1:9" x14ac:dyDescent="0.2">
      <c r="A4" s="214" t="s">
        <v>518</v>
      </c>
      <c r="B4" s="215"/>
      <c r="C4" s="215"/>
      <c r="D4" s="215"/>
      <c r="E4" s="215"/>
      <c r="F4" s="215"/>
      <c r="G4" s="215"/>
      <c r="H4" s="215"/>
      <c r="I4" s="216"/>
    </row>
    <row r="5" spans="1:9" ht="45" x14ac:dyDescent="0.2">
      <c r="A5" s="219" t="s">
        <v>44</v>
      </c>
      <c r="B5" s="220"/>
      <c r="C5" s="220"/>
      <c r="D5" s="220"/>
      <c r="E5" s="220"/>
      <c r="F5" s="220"/>
      <c r="G5" s="11" t="s">
        <v>45</v>
      </c>
      <c r="H5" s="13" t="s">
        <v>46</v>
      </c>
      <c r="I5" s="13" t="s">
        <v>47</v>
      </c>
    </row>
    <row r="6" spans="1:9" x14ac:dyDescent="0.2">
      <c r="A6" s="217">
        <v>1</v>
      </c>
      <c r="B6" s="218"/>
      <c r="C6" s="218"/>
      <c r="D6" s="218"/>
      <c r="E6" s="218"/>
      <c r="F6" s="218"/>
      <c r="G6" s="12">
        <v>2</v>
      </c>
      <c r="H6" s="13">
        <v>3</v>
      </c>
      <c r="I6" s="13">
        <v>4</v>
      </c>
    </row>
    <row r="7" spans="1:9" x14ac:dyDescent="0.2">
      <c r="A7" s="221"/>
      <c r="B7" s="221"/>
      <c r="C7" s="221"/>
      <c r="D7" s="221"/>
      <c r="E7" s="221"/>
      <c r="F7" s="221"/>
      <c r="G7" s="221"/>
      <c r="H7" s="221"/>
      <c r="I7" s="221"/>
    </row>
    <row r="8" spans="1:9" ht="12.75" customHeight="1" x14ac:dyDescent="0.2">
      <c r="A8" s="222" t="s">
        <v>48</v>
      </c>
      <c r="B8" s="222"/>
      <c r="C8" s="222"/>
      <c r="D8" s="222"/>
      <c r="E8" s="222"/>
      <c r="F8" s="222"/>
      <c r="G8" s="14">
        <v>1</v>
      </c>
      <c r="H8" s="31"/>
      <c r="I8" s="31"/>
    </row>
    <row r="9" spans="1:9" ht="12.75" customHeight="1" x14ac:dyDescent="0.2">
      <c r="A9" s="207" t="s">
        <v>49</v>
      </c>
      <c r="B9" s="207"/>
      <c r="C9" s="207"/>
      <c r="D9" s="207"/>
      <c r="E9" s="207"/>
      <c r="F9" s="207"/>
      <c r="G9" s="15">
        <v>2</v>
      </c>
      <c r="H9" s="32">
        <f>H10+H17+H27+H38+H43</f>
        <v>53476273</v>
      </c>
      <c r="I9" s="32">
        <f>I10+I17+I27+I38+I43</f>
        <v>56767692.179999992</v>
      </c>
    </row>
    <row r="10" spans="1:9" ht="12.75" customHeight="1" x14ac:dyDescent="0.2">
      <c r="A10" s="206" t="s">
        <v>50</v>
      </c>
      <c r="B10" s="206"/>
      <c r="C10" s="206"/>
      <c r="D10" s="206"/>
      <c r="E10" s="206"/>
      <c r="F10" s="206"/>
      <c r="G10" s="15">
        <v>3</v>
      </c>
      <c r="H10" s="32">
        <f>H11+H12+H13+H14+H15+H16</f>
        <v>28227</v>
      </c>
      <c r="I10" s="32">
        <f>I11+I12+I13+I14+I15+I16</f>
        <v>72355.429999999993</v>
      </c>
    </row>
    <row r="11" spans="1:9" ht="12.75" customHeight="1" x14ac:dyDescent="0.2">
      <c r="A11" s="205" t="s">
        <v>499</v>
      </c>
      <c r="B11" s="205"/>
      <c r="C11" s="205"/>
      <c r="D11" s="205"/>
      <c r="E11" s="205"/>
      <c r="F11" s="205"/>
      <c r="G11" s="14">
        <v>4</v>
      </c>
      <c r="H11" s="31">
        <v>0</v>
      </c>
      <c r="I11" s="31">
        <v>0</v>
      </c>
    </row>
    <row r="12" spans="1:9" ht="22.9" customHeight="1" x14ac:dyDescent="0.2">
      <c r="A12" s="205" t="s">
        <v>498</v>
      </c>
      <c r="B12" s="205"/>
      <c r="C12" s="205"/>
      <c r="D12" s="205"/>
      <c r="E12" s="205"/>
      <c r="F12" s="205"/>
      <c r="G12" s="14">
        <v>5</v>
      </c>
      <c r="H12" s="31">
        <v>17738</v>
      </c>
      <c r="I12" s="31">
        <v>72355.429999999993</v>
      </c>
    </row>
    <row r="13" spans="1:9" ht="12.75" customHeight="1" x14ac:dyDescent="0.2">
      <c r="A13" s="205" t="s">
        <v>51</v>
      </c>
      <c r="B13" s="205"/>
      <c r="C13" s="205"/>
      <c r="D13" s="205"/>
      <c r="E13" s="205"/>
      <c r="F13" s="205"/>
      <c r="G13" s="14">
        <v>6</v>
      </c>
      <c r="H13" s="31">
        <v>0</v>
      </c>
      <c r="I13" s="31">
        <v>0</v>
      </c>
    </row>
    <row r="14" spans="1:9" ht="12.75" customHeight="1" x14ac:dyDescent="0.2">
      <c r="A14" s="205" t="s">
        <v>52</v>
      </c>
      <c r="B14" s="205"/>
      <c r="C14" s="205"/>
      <c r="D14" s="205"/>
      <c r="E14" s="205"/>
      <c r="F14" s="205"/>
      <c r="G14" s="14">
        <v>7</v>
      </c>
      <c r="H14" s="31">
        <v>0</v>
      </c>
      <c r="I14" s="31">
        <v>0</v>
      </c>
    </row>
    <row r="15" spans="1:9" ht="12.75" customHeight="1" x14ac:dyDescent="0.2">
      <c r="A15" s="205" t="s">
        <v>53</v>
      </c>
      <c r="B15" s="205"/>
      <c r="C15" s="205"/>
      <c r="D15" s="205"/>
      <c r="E15" s="205"/>
      <c r="F15" s="205"/>
      <c r="G15" s="14">
        <v>8</v>
      </c>
      <c r="H15" s="31">
        <v>10489</v>
      </c>
      <c r="I15" s="31">
        <v>0</v>
      </c>
    </row>
    <row r="16" spans="1:9" ht="12.75" customHeight="1" x14ac:dyDescent="0.2">
      <c r="A16" s="205" t="s">
        <v>54</v>
      </c>
      <c r="B16" s="205"/>
      <c r="C16" s="205"/>
      <c r="D16" s="205"/>
      <c r="E16" s="205"/>
      <c r="F16" s="205"/>
      <c r="G16" s="14">
        <v>9</v>
      </c>
      <c r="H16" s="31">
        <v>0</v>
      </c>
      <c r="I16" s="31">
        <v>0</v>
      </c>
    </row>
    <row r="17" spans="1:9" ht="12.75" customHeight="1" x14ac:dyDescent="0.2">
      <c r="A17" s="206" t="s">
        <v>55</v>
      </c>
      <c r="B17" s="206"/>
      <c r="C17" s="206"/>
      <c r="D17" s="206"/>
      <c r="E17" s="206"/>
      <c r="F17" s="206"/>
      <c r="G17" s="15">
        <v>10</v>
      </c>
      <c r="H17" s="32">
        <f>H18+H19+H20+H21+H22+H23+H24+H25+H26</f>
        <v>1947957</v>
      </c>
      <c r="I17" s="32">
        <f>I18+I19+I20+I21+I22+I23+I24+I25+I26</f>
        <v>1707215.89</v>
      </c>
    </row>
    <row r="18" spans="1:9" ht="12.75" customHeight="1" x14ac:dyDescent="0.2">
      <c r="A18" s="205" t="s">
        <v>56</v>
      </c>
      <c r="B18" s="205"/>
      <c r="C18" s="205"/>
      <c r="D18" s="205"/>
      <c r="E18" s="205"/>
      <c r="F18" s="205"/>
      <c r="G18" s="14">
        <v>11</v>
      </c>
      <c r="H18" s="31">
        <v>1465876</v>
      </c>
      <c r="I18" s="31">
        <v>1465679.97</v>
      </c>
    </row>
    <row r="19" spans="1:9" ht="12.75" customHeight="1" x14ac:dyDescent="0.2">
      <c r="A19" s="205" t="s">
        <v>57</v>
      </c>
      <c r="B19" s="205"/>
      <c r="C19" s="205"/>
      <c r="D19" s="205"/>
      <c r="E19" s="205"/>
      <c r="F19" s="205"/>
      <c r="G19" s="14">
        <v>12</v>
      </c>
      <c r="H19" s="31">
        <v>0</v>
      </c>
      <c r="I19" s="31">
        <v>0</v>
      </c>
    </row>
    <row r="20" spans="1:9" ht="12.75" customHeight="1" x14ac:dyDescent="0.2">
      <c r="A20" s="205" t="s">
        <v>58</v>
      </c>
      <c r="B20" s="205"/>
      <c r="C20" s="205"/>
      <c r="D20" s="205"/>
      <c r="E20" s="205"/>
      <c r="F20" s="205"/>
      <c r="G20" s="14">
        <v>13</v>
      </c>
      <c r="H20" s="31">
        <v>34900</v>
      </c>
      <c r="I20" s="31">
        <v>33005.06</v>
      </c>
    </row>
    <row r="21" spans="1:9" ht="12.75" customHeight="1" x14ac:dyDescent="0.2">
      <c r="A21" s="205" t="s">
        <v>59</v>
      </c>
      <c r="B21" s="205"/>
      <c r="C21" s="205"/>
      <c r="D21" s="205"/>
      <c r="E21" s="205"/>
      <c r="F21" s="205"/>
      <c r="G21" s="14">
        <v>14</v>
      </c>
      <c r="H21" s="31">
        <v>6075</v>
      </c>
      <c r="I21" s="31">
        <v>28098.940000000006</v>
      </c>
    </row>
    <row r="22" spans="1:9" ht="12.75" customHeight="1" x14ac:dyDescent="0.2">
      <c r="A22" s="205" t="s">
        <v>60</v>
      </c>
      <c r="B22" s="205"/>
      <c r="C22" s="205"/>
      <c r="D22" s="205"/>
      <c r="E22" s="205"/>
      <c r="F22" s="205"/>
      <c r="G22" s="14">
        <v>15</v>
      </c>
      <c r="H22" s="31">
        <v>0</v>
      </c>
      <c r="I22" s="31">
        <v>0</v>
      </c>
    </row>
    <row r="23" spans="1:9" ht="12.75" customHeight="1" x14ac:dyDescent="0.2">
      <c r="A23" s="205" t="s">
        <v>61</v>
      </c>
      <c r="B23" s="205"/>
      <c r="C23" s="205"/>
      <c r="D23" s="205"/>
      <c r="E23" s="205"/>
      <c r="F23" s="205"/>
      <c r="G23" s="14">
        <v>16</v>
      </c>
      <c r="H23" s="31">
        <v>0</v>
      </c>
      <c r="I23" s="31">
        <v>0</v>
      </c>
    </row>
    <row r="24" spans="1:9" ht="12.75" customHeight="1" x14ac:dyDescent="0.2">
      <c r="A24" s="205" t="s">
        <v>62</v>
      </c>
      <c r="B24" s="205"/>
      <c r="C24" s="205"/>
      <c r="D24" s="205"/>
      <c r="E24" s="205"/>
      <c r="F24" s="205"/>
      <c r="G24" s="14">
        <v>17</v>
      </c>
      <c r="H24" s="31">
        <v>0</v>
      </c>
      <c r="I24" s="31">
        <v>4466.45</v>
      </c>
    </row>
    <row r="25" spans="1:9" ht="12.75" customHeight="1" x14ac:dyDescent="0.2">
      <c r="A25" s="205" t="s">
        <v>63</v>
      </c>
      <c r="B25" s="205"/>
      <c r="C25" s="205"/>
      <c r="D25" s="205"/>
      <c r="E25" s="205"/>
      <c r="F25" s="205"/>
      <c r="G25" s="14">
        <v>18</v>
      </c>
      <c r="H25" s="31">
        <v>21468</v>
      </c>
      <c r="I25" s="31">
        <v>17026.66</v>
      </c>
    </row>
    <row r="26" spans="1:9" ht="12.75" customHeight="1" x14ac:dyDescent="0.2">
      <c r="A26" s="205" t="s">
        <v>64</v>
      </c>
      <c r="B26" s="205"/>
      <c r="C26" s="205"/>
      <c r="D26" s="205"/>
      <c r="E26" s="205"/>
      <c r="F26" s="205"/>
      <c r="G26" s="14">
        <v>19</v>
      </c>
      <c r="H26" s="31">
        <v>419638</v>
      </c>
      <c r="I26" s="31">
        <v>158938.81</v>
      </c>
    </row>
    <row r="27" spans="1:9" ht="12.75" customHeight="1" x14ac:dyDescent="0.2">
      <c r="A27" s="206" t="s">
        <v>65</v>
      </c>
      <c r="B27" s="206"/>
      <c r="C27" s="206"/>
      <c r="D27" s="206"/>
      <c r="E27" s="206"/>
      <c r="F27" s="206"/>
      <c r="G27" s="15">
        <v>20</v>
      </c>
      <c r="H27" s="32">
        <f>SUM(H28:H37)</f>
        <v>51423065</v>
      </c>
      <c r="I27" s="32">
        <f>SUM(I28:I37)</f>
        <v>54981499.839999989</v>
      </c>
    </row>
    <row r="28" spans="1:9" ht="12.75" customHeight="1" x14ac:dyDescent="0.2">
      <c r="A28" s="205" t="s">
        <v>66</v>
      </c>
      <c r="B28" s="205"/>
      <c r="C28" s="205"/>
      <c r="D28" s="205"/>
      <c r="E28" s="205"/>
      <c r="F28" s="205"/>
      <c r="G28" s="14">
        <v>21</v>
      </c>
      <c r="H28" s="31">
        <v>29860301</v>
      </c>
      <c r="I28" s="31">
        <v>39360301.399999991</v>
      </c>
    </row>
    <row r="29" spans="1:9" ht="12.75" customHeight="1" x14ac:dyDescent="0.2">
      <c r="A29" s="205" t="s">
        <v>67</v>
      </c>
      <c r="B29" s="205"/>
      <c r="C29" s="205"/>
      <c r="D29" s="205"/>
      <c r="E29" s="205"/>
      <c r="F29" s="205"/>
      <c r="G29" s="14">
        <v>22</v>
      </c>
      <c r="H29" s="31">
        <v>0</v>
      </c>
      <c r="I29" s="31">
        <v>0</v>
      </c>
    </row>
    <row r="30" spans="1:9" ht="12.75" customHeight="1" x14ac:dyDescent="0.2">
      <c r="A30" s="205" t="s">
        <v>68</v>
      </c>
      <c r="B30" s="205"/>
      <c r="C30" s="205"/>
      <c r="D30" s="205"/>
      <c r="E30" s="205"/>
      <c r="F30" s="205"/>
      <c r="G30" s="14">
        <v>23</v>
      </c>
      <c r="H30" s="31">
        <v>21560375</v>
      </c>
      <c r="I30" s="31">
        <v>15618809.43</v>
      </c>
    </row>
    <row r="31" spans="1:9" ht="24" customHeight="1" x14ac:dyDescent="0.2">
      <c r="A31" s="205" t="s">
        <v>69</v>
      </c>
      <c r="B31" s="205"/>
      <c r="C31" s="205"/>
      <c r="D31" s="205"/>
      <c r="E31" s="205"/>
      <c r="F31" s="205"/>
      <c r="G31" s="14">
        <v>24</v>
      </c>
      <c r="H31" s="31">
        <v>0</v>
      </c>
      <c r="I31" s="31">
        <v>0</v>
      </c>
    </row>
    <row r="32" spans="1:9" ht="23.45" customHeight="1" x14ac:dyDescent="0.2">
      <c r="A32" s="205" t="s">
        <v>70</v>
      </c>
      <c r="B32" s="205"/>
      <c r="C32" s="205"/>
      <c r="D32" s="205"/>
      <c r="E32" s="205"/>
      <c r="F32" s="205"/>
      <c r="G32" s="14">
        <v>25</v>
      </c>
      <c r="H32" s="31">
        <v>0</v>
      </c>
      <c r="I32" s="31">
        <v>0</v>
      </c>
    </row>
    <row r="33" spans="1:9" ht="21.6" customHeight="1" x14ac:dyDescent="0.2">
      <c r="A33" s="205" t="s">
        <v>71</v>
      </c>
      <c r="B33" s="205"/>
      <c r="C33" s="205"/>
      <c r="D33" s="205"/>
      <c r="E33" s="205"/>
      <c r="F33" s="205"/>
      <c r="G33" s="14">
        <v>26</v>
      </c>
      <c r="H33" s="31">
        <v>0</v>
      </c>
      <c r="I33" s="31">
        <v>0</v>
      </c>
    </row>
    <row r="34" spans="1:9" ht="12.75" customHeight="1" x14ac:dyDescent="0.2">
      <c r="A34" s="205" t="s">
        <v>72</v>
      </c>
      <c r="B34" s="205"/>
      <c r="C34" s="205"/>
      <c r="D34" s="205"/>
      <c r="E34" s="205"/>
      <c r="F34" s="205"/>
      <c r="G34" s="14">
        <v>27</v>
      </c>
      <c r="H34" s="31">
        <v>0</v>
      </c>
      <c r="I34" s="31">
        <v>0</v>
      </c>
    </row>
    <row r="35" spans="1:9" ht="12.75" customHeight="1" x14ac:dyDescent="0.2">
      <c r="A35" s="205" t="s">
        <v>73</v>
      </c>
      <c r="B35" s="205"/>
      <c r="C35" s="205"/>
      <c r="D35" s="205"/>
      <c r="E35" s="205"/>
      <c r="F35" s="205"/>
      <c r="G35" s="14">
        <v>28</v>
      </c>
      <c r="H35" s="31">
        <v>2389</v>
      </c>
      <c r="I35" s="31">
        <v>2389.0100000000002</v>
      </c>
    </row>
    <row r="36" spans="1:9" ht="12.75" customHeight="1" x14ac:dyDescent="0.2">
      <c r="A36" s="205" t="s">
        <v>74</v>
      </c>
      <c r="B36" s="205"/>
      <c r="C36" s="205"/>
      <c r="D36" s="205"/>
      <c r="E36" s="205"/>
      <c r="F36" s="205"/>
      <c r="G36" s="14">
        <v>29</v>
      </c>
      <c r="H36" s="31">
        <v>0</v>
      </c>
      <c r="I36" s="31">
        <v>0</v>
      </c>
    </row>
    <row r="37" spans="1:9" ht="12.75" customHeight="1" x14ac:dyDescent="0.2">
      <c r="A37" s="205" t="s">
        <v>75</v>
      </c>
      <c r="B37" s="205"/>
      <c r="C37" s="205"/>
      <c r="D37" s="205"/>
      <c r="E37" s="205"/>
      <c r="F37" s="205"/>
      <c r="G37" s="14">
        <v>30</v>
      </c>
      <c r="H37" s="31">
        <v>0</v>
      </c>
      <c r="I37" s="31">
        <v>0</v>
      </c>
    </row>
    <row r="38" spans="1:9" ht="12.75" customHeight="1" x14ac:dyDescent="0.2">
      <c r="A38" s="206" t="s">
        <v>76</v>
      </c>
      <c r="B38" s="206"/>
      <c r="C38" s="206"/>
      <c r="D38" s="206"/>
      <c r="E38" s="206"/>
      <c r="F38" s="206"/>
      <c r="G38" s="15">
        <v>31</v>
      </c>
      <c r="H38" s="32">
        <f>H39+H40+H41+H42</f>
        <v>0</v>
      </c>
      <c r="I38" s="32">
        <f>I39+I40+I41+I42</f>
        <v>0</v>
      </c>
    </row>
    <row r="39" spans="1:9" ht="12.75" customHeight="1" x14ac:dyDescent="0.2">
      <c r="A39" s="205" t="s">
        <v>77</v>
      </c>
      <c r="B39" s="205"/>
      <c r="C39" s="205"/>
      <c r="D39" s="205"/>
      <c r="E39" s="205"/>
      <c r="F39" s="205"/>
      <c r="G39" s="14">
        <v>32</v>
      </c>
      <c r="H39" s="31">
        <v>0</v>
      </c>
      <c r="I39" s="31">
        <v>0</v>
      </c>
    </row>
    <row r="40" spans="1:9" ht="27" customHeight="1" x14ac:dyDescent="0.2">
      <c r="A40" s="205" t="s">
        <v>78</v>
      </c>
      <c r="B40" s="205"/>
      <c r="C40" s="205"/>
      <c r="D40" s="205"/>
      <c r="E40" s="205"/>
      <c r="F40" s="205"/>
      <c r="G40" s="14">
        <v>33</v>
      </c>
      <c r="H40" s="31">
        <v>0</v>
      </c>
      <c r="I40" s="31">
        <v>0</v>
      </c>
    </row>
    <row r="41" spans="1:9" ht="12.75" customHeight="1" x14ac:dyDescent="0.2">
      <c r="A41" s="205" t="s">
        <v>79</v>
      </c>
      <c r="B41" s="205"/>
      <c r="C41" s="205"/>
      <c r="D41" s="205"/>
      <c r="E41" s="205"/>
      <c r="F41" s="205"/>
      <c r="G41" s="14">
        <v>34</v>
      </c>
      <c r="H41" s="31">
        <v>0</v>
      </c>
      <c r="I41" s="125">
        <v>0</v>
      </c>
    </row>
    <row r="42" spans="1:9" ht="12.75" customHeight="1" x14ac:dyDescent="0.2">
      <c r="A42" s="205" t="s">
        <v>80</v>
      </c>
      <c r="B42" s="205"/>
      <c r="C42" s="205"/>
      <c r="D42" s="205"/>
      <c r="E42" s="205"/>
      <c r="F42" s="205"/>
      <c r="G42" s="14">
        <v>35</v>
      </c>
      <c r="H42" s="31">
        <v>0</v>
      </c>
      <c r="I42" s="31">
        <v>0</v>
      </c>
    </row>
    <row r="43" spans="1:9" ht="12.75" customHeight="1" x14ac:dyDescent="0.2">
      <c r="A43" s="205" t="s">
        <v>81</v>
      </c>
      <c r="B43" s="205"/>
      <c r="C43" s="205"/>
      <c r="D43" s="205"/>
      <c r="E43" s="205"/>
      <c r="F43" s="205"/>
      <c r="G43" s="14">
        <v>36</v>
      </c>
      <c r="H43" s="31">
        <v>77024</v>
      </c>
      <c r="I43" s="31">
        <v>6621.02</v>
      </c>
    </row>
    <row r="44" spans="1:9" ht="12.75" customHeight="1" x14ac:dyDescent="0.2">
      <c r="A44" s="207" t="s">
        <v>82</v>
      </c>
      <c r="B44" s="207"/>
      <c r="C44" s="207"/>
      <c r="D44" s="207"/>
      <c r="E44" s="207"/>
      <c r="F44" s="207"/>
      <c r="G44" s="15">
        <v>37</v>
      </c>
      <c r="H44" s="32">
        <f>H45+H53+H60+H70</f>
        <v>6470226</v>
      </c>
      <c r="I44" s="32">
        <f>I45+I53+I60+I70</f>
        <v>6274512.6500000004</v>
      </c>
    </row>
    <row r="45" spans="1:9" ht="12.75" customHeight="1" x14ac:dyDescent="0.2">
      <c r="A45" s="206" t="s">
        <v>83</v>
      </c>
      <c r="B45" s="206"/>
      <c r="C45" s="206"/>
      <c r="D45" s="206"/>
      <c r="E45" s="206"/>
      <c r="F45" s="206"/>
      <c r="G45" s="15">
        <v>38</v>
      </c>
      <c r="H45" s="32">
        <f>SUM(H46:H52)</f>
        <v>0</v>
      </c>
      <c r="I45" s="32">
        <f>SUM(I46:I52)</f>
        <v>1745.91</v>
      </c>
    </row>
    <row r="46" spans="1:9" ht="12.75" customHeight="1" x14ac:dyDescent="0.2">
      <c r="A46" s="205" t="s">
        <v>84</v>
      </c>
      <c r="B46" s="205"/>
      <c r="C46" s="205"/>
      <c r="D46" s="205"/>
      <c r="E46" s="205"/>
      <c r="F46" s="205"/>
      <c r="G46" s="14">
        <v>39</v>
      </c>
      <c r="H46" s="31">
        <v>0</v>
      </c>
      <c r="I46" s="31">
        <v>0</v>
      </c>
    </row>
    <row r="47" spans="1:9" ht="12.75" customHeight="1" x14ac:dyDescent="0.2">
      <c r="A47" s="205" t="s">
        <v>85</v>
      </c>
      <c r="B47" s="205"/>
      <c r="C47" s="205"/>
      <c r="D47" s="205"/>
      <c r="E47" s="205"/>
      <c r="F47" s="205"/>
      <c r="G47" s="14">
        <v>40</v>
      </c>
      <c r="H47" s="31">
        <v>0</v>
      </c>
      <c r="I47" s="31">
        <v>0</v>
      </c>
    </row>
    <row r="48" spans="1:9" ht="12.75" customHeight="1" x14ac:dyDescent="0.2">
      <c r="A48" s="205" t="s">
        <v>86</v>
      </c>
      <c r="B48" s="205"/>
      <c r="C48" s="205"/>
      <c r="D48" s="205"/>
      <c r="E48" s="205"/>
      <c r="F48" s="205"/>
      <c r="G48" s="14">
        <v>41</v>
      </c>
      <c r="H48" s="31">
        <v>0</v>
      </c>
      <c r="I48" s="31">
        <v>0</v>
      </c>
    </row>
    <row r="49" spans="1:9" ht="12.75" customHeight="1" x14ac:dyDescent="0.2">
      <c r="A49" s="205" t="s">
        <v>87</v>
      </c>
      <c r="B49" s="205"/>
      <c r="C49" s="205"/>
      <c r="D49" s="205"/>
      <c r="E49" s="205"/>
      <c r="F49" s="205"/>
      <c r="G49" s="14">
        <v>42</v>
      </c>
      <c r="H49" s="31">
        <v>0</v>
      </c>
      <c r="I49" s="31">
        <v>0</v>
      </c>
    </row>
    <row r="50" spans="1:9" ht="12.75" customHeight="1" x14ac:dyDescent="0.2">
      <c r="A50" s="205" t="s">
        <v>88</v>
      </c>
      <c r="B50" s="205"/>
      <c r="C50" s="205"/>
      <c r="D50" s="205"/>
      <c r="E50" s="205"/>
      <c r="F50" s="205"/>
      <c r="G50" s="14">
        <v>43</v>
      </c>
      <c r="H50" s="31">
        <v>0</v>
      </c>
      <c r="I50" s="31">
        <v>1745.91</v>
      </c>
    </row>
    <row r="51" spans="1:9" ht="12.75" customHeight="1" x14ac:dyDescent="0.2">
      <c r="A51" s="205" t="s">
        <v>89</v>
      </c>
      <c r="B51" s="205"/>
      <c r="C51" s="205"/>
      <c r="D51" s="205"/>
      <c r="E51" s="205"/>
      <c r="F51" s="205"/>
      <c r="G51" s="14">
        <v>44</v>
      </c>
      <c r="H51" s="31">
        <v>0</v>
      </c>
      <c r="I51" s="31">
        <v>0</v>
      </c>
    </row>
    <row r="52" spans="1:9" ht="12.75" customHeight="1" x14ac:dyDescent="0.2">
      <c r="A52" s="205" t="s">
        <v>90</v>
      </c>
      <c r="B52" s="205"/>
      <c r="C52" s="205"/>
      <c r="D52" s="205"/>
      <c r="E52" s="205"/>
      <c r="F52" s="205"/>
      <c r="G52" s="14">
        <v>45</v>
      </c>
      <c r="H52" s="31">
        <v>0</v>
      </c>
      <c r="I52" s="31">
        <v>0</v>
      </c>
    </row>
    <row r="53" spans="1:9" ht="12.75" customHeight="1" x14ac:dyDescent="0.2">
      <c r="A53" s="206" t="s">
        <v>91</v>
      </c>
      <c r="B53" s="206"/>
      <c r="C53" s="206"/>
      <c r="D53" s="206"/>
      <c r="E53" s="206"/>
      <c r="F53" s="206"/>
      <c r="G53" s="15">
        <v>46</v>
      </c>
      <c r="H53" s="32">
        <f>SUM(H54:H59)</f>
        <v>2399610</v>
      </c>
      <c r="I53" s="32">
        <f>SUM(I54:I59)</f>
        <v>3756968.0700000008</v>
      </c>
    </row>
    <row r="54" spans="1:9" ht="12.75" customHeight="1" x14ac:dyDescent="0.2">
      <c r="A54" s="205" t="s">
        <v>92</v>
      </c>
      <c r="B54" s="205"/>
      <c r="C54" s="205"/>
      <c r="D54" s="205"/>
      <c r="E54" s="205"/>
      <c r="F54" s="205"/>
      <c r="G54" s="14">
        <v>47</v>
      </c>
      <c r="H54" s="31">
        <v>2296631</v>
      </c>
      <c r="I54" s="31">
        <v>3561273.8300000005</v>
      </c>
    </row>
    <row r="55" spans="1:9" ht="23.45" customHeight="1" x14ac:dyDescent="0.2">
      <c r="A55" s="205" t="s">
        <v>93</v>
      </c>
      <c r="B55" s="205"/>
      <c r="C55" s="205"/>
      <c r="D55" s="205"/>
      <c r="E55" s="205"/>
      <c r="F55" s="205"/>
      <c r="G55" s="14">
        <v>48</v>
      </c>
      <c r="H55" s="31">
        <v>0</v>
      </c>
      <c r="I55" s="31">
        <v>0</v>
      </c>
    </row>
    <row r="56" spans="1:9" ht="12.75" customHeight="1" x14ac:dyDescent="0.2">
      <c r="A56" s="205" t="s">
        <v>94</v>
      </c>
      <c r="B56" s="205"/>
      <c r="C56" s="205"/>
      <c r="D56" s="205"/>
      <c r="E56" s="205"/>
      <c r="F56" s="205"/>
      <c r="G56" s="14">
        <v>49</v>
      </c>
      <c r="H56" s="31">
        <v>9476</v>
      </c>
      <c r="I56" s="31">
        <v>13457.39</v>
      </c>
    </row>
    <row r="57" spans="1:9" ht="12.75" customHeight="1" x14ac:dyDescent="0.2">
      <c r="A57" s="205" t="s">
        <v>95</v>
      </c>
      <c r="B57" s="205"/>
      <c r="C57" s="205"/>
      <c r="D57" s="205"/>
      <c r="E57" s="205"/>
      <c r="F57" s="205"/>
      <c r="G57" s="14">
        <v>50</v>
      </c>
      <c r="H57" s="31">
        <v>13506</v>
      </c>
      <c r="I57" s="31">
        <v>50040.689999999995</v>
      </c>
    </row>
    <row r="58" spans="1:9" ht="12.75" customHeight="1" x14ac:dyDescent="0.2">
      <c r="A58" s="205" t="s">
        <v>96</v>
      </c>
      <c r="B58" s="205"/>
      <c r="C58" s="205"/>
      <c r="D58" s="205"/>
      <c r="E58" s="205"/>
      <c r="F58" s="205"/>
      <c r="G58" s="14">
        <v>51</v>
      </c>
      <c r="H58" s="31">
        <v>76690</v>
      </c>
      <c r="I58" s="31">
        <v>108584.98</v>
      </c>
    </row>
    <row r="59" spans="1:9" ht="12.75" customHeight="1" x14ac:dyDescent="0.2">
      <c r="A59" s="205" t="s">
        <v>97</v>
      </c>
      <c r="B59" s="205"/>
      <c r="C59" s="205"/>
      <c r="D59" s="205"/>
      <c r="E59" s="205"/>
      <c r="F59" s="205"/>
      <c r="G59" s="14">
        <v>52</v>
      </c>
      <c r="H59" s="31">
        <v>3307</v>
      </c>
      <c r="I59" s="31">
        <v>23611.18</v>
      </c>
    </row>
    <row r="60" spans="1:9" ht="12.75" customHeight="1" x14ac:dyDescent="0.2">
      <c r="A60" s="206" t="s">
        <v>98</v>
      </c>
      <c r="B60" s="206"/>
      <c r="C60" s="206"/>
      <c r="D60" s="206"/>
      <c r="E60" s="206"/>
      <c r="F60" s="206"/>
      <c r="G60" s="15">
        <v>53</v>
      </c>
      <c r="H60" s="32">
        <f>SUM(H61:H69)</f>
        <v>1550000</v>
      </c>
      <c r="I60" s="32">
        <f>SUM(I61:I69)</f>
        <v>349666.64999999991</v>
      </c>
    </row>
    <row r="61" spans="1:9" ht="12.75" customHeight="1" x14ac:dyDescent="0.2">
      <c r="A61" s="205" t="s">
        <v>99</v>
      </c>
      <c r="B61" s="205"/>
      <c r="C61" s="205"/>
      <c r="D61" s="205"/>
      <c r="E61" s="205"/>
      <c r="F61" s="205"/>
      <c r="G61" s="14">
        <v>54</v>
      </c>
      <c r="H61" s="31">
        <v>0</v>
      </c>
      <c r="I61" s="31">
        <v>0</v>
      </c>
    </row>
    <row r="62" spans="1:9" ht="27.6" customHeight="1" x14ac:dyDescent="0.2">
      <c r="A62" s="205" t="s">
        <v>100</v>
      </c>
      <c r="B62" s="205"/>
      <c r="C62" s="205"/>
      <c r="D62" s="205"/>
      <c r="E62" s="205"/>
      <c r="F62" s="205"/>
      <c r="G62" s="14">
        <v>55</v>
      </c>
      <c r="H62" s="31">
        <v>0</v>
      </c>
      <c r="I62" s="31">
        <v>0</v>
      </c>
    </row>
    <row r="63" spans="1:9" ht="12.75" customHeight="1" x14ac:dyDescent="0.2">
      <c r="A63" s="205" t="s">
        <v>101</v>
      </c>
      <c r="B63" s="205"/>
      <c r="C63" s="205"/>
      <c r="D63" s="205"/>
      <c r="E63" s="205"/>
      <c r="F63" s="205"/>
      <c r="G63" s="14">
        <v>56</v>
      </c>
      <c r="H63" s="31">
        <v>1550000</v>
      </c>
      <c r="I63" s="31">
        <v>100000</v>
      </c>
    </row>
    <row r="64" spans="1:9" ht="25.9" customHeight="1" x14ac:dyDescent="0.2">
      <c r="A64" s="205" t="s">
        <v>102</v>
      </c>
      <c r="B64" s="205"/>
      <c r="C64" s="205"/>
      <c r="D64" s="205"/>
      <c r="E64" s="205"/>
      <c r="F64" s="205"/>
      <c r="G64" s="14">
        <v>57</v>
      </c>
      <c r="H64" s="31">
        <v>0</v>
      </c>
      <c r="I64" s="31">
        <v>0</v>
      </c>
    </row>
    <row r="65" spans="1:9" ht="21.6" customHeight="1" x14ac:dyDescent="0.2">
      <c r="A65" s="205" t="s">
        <v>103</v>
      </c>
      <c r="B65" s="205"/>
      <c r="C65" s="205"/>
      <c r="D65" s="205"/>
      <c r="E65" s="205"/>
      <c r="F65" s="205"/>
      <c r="G65" s="14">
        <v>58</v>
      </c>
      <c r="H65" s="31">
        <v>0</v>
      </c>
      <c r="I65" s="31">
        <v>0</v>
      </c>
    </row>
    <row r="66" spans="1:9" ht="21.6" customHeight="1" x14ac:dyDescent="0.2">
      <c r="A66" s="205" t="s">
        <v>104</v>
      </c>
      <c r="B66" s="205"/>
      <c r="C66" s="205"/>
      <c r="D66" s="205"/>
      <c r="E66" s="205"/>
      <c r="F66" s="205"/>
      <c r="G66" s="14">
        <v>59</v>
      </c>
      <c r="H66" s="31">
        <v>0</v>
      </c>
      <c r="I66" s="31">
        <v>0</v>
      </c>
    </row>
    <row r="67" spans="1:9" ht="12.75" customHeight="1" x14ac:dyDescent="0.2">
      <c r="A67" s="205" t="s">
        <v>105</v>
      </c>
      <c r="B67" s="205"/>
      <c r="C67" s="205"/>
      <c r="D67" s="205"/>
      <c r="E67" s="205"/>
      <c r="F67" s="205"/>
      <c r="G67" s="14">
        <v>60</v>
      </c>
      <c r="H67" s="31">
        <v>0</v>
      </c>
      <c r="I67" s="31">
        <v>0</v>
      </c>
    </row>
    <row r="68" spans="1:9" ht="12.75" customHeight="1" x14ac:dyDescent="0.2">
      <c r="A68" s="205" t="s">
        <v>106</v>
      </c>
      <c r="B68" s="205"/>
      <c r="C68" s="205"/>
      <c r="D68" s="205"/>
      <c r="E68" s="205"/>
      <c r="F68" s="205"/>
      <c r="G68" s="14">
        <v>61</v>
      </c>
      <c r="H68" s="31">
        <v>0</v>
      </c>
      <c r="I68" s="31">
        <v>249666.64999999991</v>
      </c>
    </row>
    <row r="69" spans="1:9" ht="12.75" customHeight="1" x14ac:dyDescent="0.2">
      <c r="A69" s="205" t="s">
        <v>107</v>
      </c>
      <c r="B69" s="205"/>
      <c r="C69" s="205"/>
      <c r="D69" s="205"/>
      <c r="E69" s="205"/>
      <c r="F69" s="205"/>
      <c r="G69" s="14">
        <v>62</v>
      </c>
      <c r="H69" s="31">
        <v>0</v>
      </c>
      <c r="I69" s="31">
        <v>0</v>
      </c>
    </row>
    <row r="70" spans="1:9" ht="12.75" customHeight="1" x14ac:dyDescent="0.2">
      <c r="A70" s="205" t="s">
        <v>108</v>
      </c>
      <c r="B70" s="205"/>
      <c r="C70" s="205"/>
      <c r="D70" s="205"/>
      <c r="E70" s="205"/>
      <c r="F70" s="205"/>
      <c r="G70" s="14">
        <v>63</v>
      </c>
      <c r="H70" s="31">
        <v>2520616</v>
      </c>
      <c r="I70" s="31">
        <v>2166132.02</v>
      </c>
    </row>
    <row r="71" spans="1:9" ht="12.75" customHeight="1" x14ac:dyDescent="0.2">
      <c r="A71" s="222" t="s">
        <v>109</v>
      </c>
      <c r="B71" s="222"/>
      <c r="C71" s="222"/>
      <c r="D71" s="222"/>
      <c r="E71" s="222"/>
      <c r="F71" s="222"/>
      <c r="G71" s="14">
        <v>64</v>
      </c>
      <c r="H71" s="31">
        <v>9375</v>
      </c>
      <c r="I71" s="31">
        <v>3657.15</v>
      </c>
    </row>
    <row r="72" spans="1:9" ht="12.75" customHeight="1" x14ac:dyDescent="0.2">
      <c r="A72" s="207" t="s">
        <v>110</v>
      </c>
      <c r="B72" s="207"/>
      <c r="C72" s="207"/>
      <c r="D72" s="207"/>
      <c r="E72" s="207"/>
      <c r="F72" s="207"/>
      <c r="G72" s="15">
        <v>65</v>
      </c>
      <c r="H72" s="32">
        <f>H8+H9+H44+H71</f>
        <v>59955874</v>
      </c>
      <c r="I72" s="32">
        <f>I8+I9+I44+I71</f>
        <v>63045861.979999989</v>
      </c>
    </row>
    <row r="73" spans="1:9" ht="12.75" customHeight="1" x14ac:dyDescent="0.2">
      <c r="A73" s="222" t="s">
        <v>111</v>
      </c>
      <c r="B73" s="222"/>
      <c r="C73" s="222"/>
      <c r="D73" s="222"/>
      <c r="E73" s="222"/>
      <c r="F73" s="222"/>
      <c r="G73" s="14">
        <v>66</v>
      </c>
      <c r="H73" s="31"/>
      <c r="I73" s="31"/>
    </row>
    <row r="74" spans="1:9" x14ac:dyDescent="0.2">
      <c r="A74" s="224" t="s">
        <v>112</v>
      </c>
      <c r="B74" s="225"/>
      <c r="C74" s="225"/>
      <c r="D74" s="225"/>
      <c r="E74" s="225"/>
      <c r="F74" s="225"/>
      <c r="G74" s="225"/>
      <c r="H74" s="225"/>
      <c r="I74" s="225"/>
    </row>
    <row r="75" spans="1:9" ht="24.75" customHeight="1" x14ac:dyDescent="0.2">
      <c r="A75" s="207" t="s">
        <v>500</v>
      </c>
      <c r="B75" s="207"/>
      <c r="C75" s="207"/>
      <c r="D75" s="207"/>
      <c r="E75" s="207"/>
      <c r="F75" s="207"/>
      <c r="G75" s="15">
        <v>67</v>
      </c>
      <c r="H75" s="32">
        <f>H76+H77+H78+H84+H85+H91+H94+H97</f>
        <v>57369447</v>
      </c>
      <c r="I75" s="32">
        <f>I76+I77+I78+I84+I85+I91+I94+I97</f>
        <v>60932790.020000003</v>
      </c>
    </row>
    <row r="76" spans="1:9" ht="12.75" customHeight="1" x14ac:dyDescent="0.2">
      <c r="A76" s="205" t="s">
        <v>113</v>
      </c>
      <c r="B76" s="205"/>
      <c r="C76" s="205"/>
      <c r="D76" s="205"/>
      <c r="E76" s="205"/>
      <c r="F76" s="205"/>
      <c r="G76" s="14">
        <v>68</v>
      </c>
      <c r="H76" s="31">
        <v>26215395</v>
      </c>
      <c r="I76" s="31">
        <v>26215395</v>
      </c>
    </row>
    <row r="77" spans="1:9" ht="12.75" customHeight="1" x14ac:dyDescent="0.2">
      <c r="A77" s="205" t="s">
        <v>114</v>
      </c>
      <c r="B77" s="205"/>
      <c r="C77" s="205"/>
      <c r="D77" s="205"/>
      <c r="E77" s="205"/>
      <c r="F77" s="205"/>
      <c r="G77" s="14">
        <v>69</v>
      </c>
      <c r="H77" s="31">
        <v>26913286</v>
      </c>
      <c r="I77" s="31">
        <v>26913286</v>
      </c>
    </row>
    <row r="78" spans="1:9" ht="12.75" customHeight="1" x14ac:dyDescent="0.2">
      <c r="A78" s="206" t="s">
        <v>115</v>
      </c>
      <c r="B78" s="206"/>
      <c r="C78" s="206"/>
      <c r="D78" s="206"/>
      <c r="E78" s="206"/>
      <c r="F78" s="206"/>
      <c r="G78" s="15">
        <v>70</v>
      </c>
      <c r="H78" s="32">
        <f>SUM(H79:H83)</f>
        <v>34271</v>
      </c>
      <c r="I78" s="32">
        <f>SUM(I79:I83)</f>
        <v>603617.04</v>
      </c>
    </row>
    <row r="79" spans="1:9" ht="12.75" customHeight="1" x14ac:dyDescent="0.2">
      <c r="A79" s="205" t="s">
        <v>116</v>
      </c>
      <c r="B79" s="205"/>
      <c r="C79" s="205"/>
      <c r="D79" s="205"/>
      <c r="E79" s="205"/>
      <c r="F79" s="205"/>
      <c r="G79" s="14">
        <v>71</v>
      </c>
      <c r="H79" s="31">
        <v>247417</v>
      </c>
      <c r="I79" s="31">
        <v>453899.74</v>
      </c>
    </row>
    <row r="80" spans="1:9" ht="12.75" customHeight="1" x14ac:dyDescent="0.2">
      <c r="A80" s="205" t="s">
        <v>117</v>
      </c>
      <c r="B80" s="205"/>
      <c r="C80" s="205"/>
      <c r="D80" s="205"/>
      <c r="E80" s="205"/>
      <c r="F80" s="205"/>
      <c r="G80" s="14">
        <v>72</v>
      </c>
      <c r="H80" s="31">
        <v>10618</v>
      </c>
      <c r="I80" s="31">
        <v>183457.3</v>
      </c>
    </row>
    <row r="81" spans="1:9" ht="12.75" customHeight="1" x14ac:dyDescent="0.2">
      <c r="A81" s="205" t="s">
        <v>118</v>
      </c>
      <c r="B81" s="205"/>
      <c r="C81" s="205"/>
      <c r="D81" s="205"/>
      <c r="E81" s="205"/>
      <c r="F81" s="205"/>
      <c r="G81" s="14">
        <v>73</v>
      </c>
      <c r="H81" s="31">
        <v>-223764</v>
      </c>
      <c r="I81" s="31">
        <v>-33740</v>
      </c>
    </row>
    <row r="82" spans="1:9" ht="12.75" customHeight="1" x14ac:dyDescent="0.2">
      <c r="A82" s="205" t="s">
        <v>119</v>
      </c>
      <c r="B82" s="205"/>
      <c r="C82" s="205"/>
      <c r="D82" s="205"/>
      <c r="E82" s="205"/>
      <c r="F82" s="205"/>
      <c r="G82" s="14">
        <v>74</v>
      </c>
      <c r="H82" s="31">
        <v>0</v>
      </c>
      <c r="I82" s="31">
        <v>0</v>
      </c>
    </row>
    <row r="83" spans="1:9" ht="12.75" customHeight="1" x14ac:dyDescent="0.2">
      <c r="A83" s="205" t="s">
        <v>120</v>
      </c>
      <c r="B83" s="205"/>
      <c r="C83" s="205"/>
      <c r="D83" s="205"/>
      <c r="E83" s="205"/>
      <c r="F83" s="205"/>
      <c r="G83" s="14">
        <v>75</v>
      </c>
      <c r="H83" s="31">
        <v>0</v>
      </c>
      <c r="I83" s="31">
        <v>0</v>
      </c>
    </row>
    <row r="84" spans="1:9" ht="12.75" customHeight="1" x14ac:dyDescent="0.2">
      <c r="A84" s="223" t="s">
        <v>121</v>
      </c>
      <c r="B84" s="223"/>
      <c r="C84" s="223"/>
      <c r="D84" s="223"/>
      <c r="E84" s="223"/>
      <c r="F84" s="223"/>
      <c r="G84" s="109">
        <v>76</v>
      </c>
      <c r="H84" s="110">
        <v>0</v>
      </c>
      <c r="I84" s="110"/>
    </row>
    <row r="85" spans="1:9" ht="12.75" customHeight="1" x14ac:dyDescent="0.2">
      <c r="A85" s="206" t="s">
        <v>393</v>
      </c>
      <c r="B85" s="206"/>
      <c r="C85" s="206"/>
      <c r="D85" s="206"/>
      <c r="E85" s="206"/>
      <c r="F85" s="206"/>
      <c r="G85" s="15">
        <v>77</v>
      </c>
      <c r="H85" s="32">
        <f>H86+H87+H88+H89+H90</f>
        <v>0</v>
      </c>
      <c r="I85" s="32">
        <f>I86+I87+I88+I89+I90</f>
        <v>0</v>
      </c>
    </row>
    <row r="86" spans="1:9" ht="25.5" customHeight="1" x14ac:dyDescent="0.2">
      <c r="A86" s="205" t="s">
        <v>394</v>
      </c>
      <c r="B86" s="205"/>
      <c r="C86" s="205"/>
      <c r="D86" s="205"/>
      <c r="E86" s="205"/>
      <c r="F86" s="205"/>
      <c r="G86" s="14">
        <v>78</v>
      </c>
      <c r="H86" s="31">
        <v>0</v>
      </c>
      <c r="I86" s="31">
        <v>0</v>
      </c>
    </row>
    <row r="87" spans="1:9" ht="12.75" customHeight="1" x14ac:dyDescent="0.2">
      <c r="A87" s="205" t="s">
        <v>122</v>
      </c>
      <c r="B87" s="205"/>
      <c r="C87" s="205"/>
      <c r="D87" s="205"/>
      <c r="E87" s="205"/>
      <c r="F87" s="205"/>
      <c r="G87" s="14">
        <v>79</v>
      </c>
      <c r="H87" s="31">
        <v>0</v>
      </c>
      <c r="I87" s="31">
        <v>0</v>
      </c>
    </row>
    <row r="88" spans="1:9" ht="12.75" customHeight="1" x14ac:dyDescent="0.2">
      <c r="A88" s="205" t="s">
        <v>123</v>
      </c>
      <c r="B88" s="205"/>
      <c r="C88" s="205"/>
      <c r="D88" s="205"/>
      <c r="E88" s="205"/>
      <c r="F88" s="205"/>
      <c r="G88" s="14">
        <v>80</v>
      </c>
      <c r="H88" s="31">
        <v>0</v>
      </c>
      <c r="I88" s="31">
        <v>0</v>
      </c>
    </row>
    <row r="89" spans="1:9" ht="12.75" customHeight="1" x14ac:dyDescent="0.2">
      <c r="A89" s="205" t="s">
        <v>395</v>
      </c>
      <c r="B89" s="205"/>
      <c r="C89" s="205"/>
      <c r="D89" s="205"/>
      <c r="E89" s="205"/>
      <c r="F89" s="205"/>
      <c r="G89" s="14">
        <v>81</v>
      </c>
      <c r="H89" s="31">
        <v>0</v>
      </c>
      <c r="I89" s="31">
        <v>0</v>
      </c>
    </row>
    <row r="90" spans="1:9" ht="25.5" customHeight="1" x14ac:dyDescent="0.2">
      <c r="A90" s="205" t="s">
        <v>396</v>
      </c>
      <c r="B90" s="205"/>
      <c r="C90" s="205"/>
      <c r="D90" s="205"/>
      <c r="E90" s="205"/>
      <c r="F90" s="205"/>
      <c r="G90" s="14">
        <v>82</v>
      </c>
      <c r="H90" s="31">
        <v>0</v>
      </c>
      <c r="I90" s="31">
        <v>0</v>
      </c>
    </row>
    <row r="91" spans="1:9" ht="24" customHeight="1" x14ac:dyDescent="0.2">
      <c r="A91" s="206" t="s">
        <v>397</v>
      </c>
      <c r="B91" s="206"/>
      <c r="C91" s="206"/>
      <c r="D91" s="206"/>
      <c r="E91" s="206"/>
      <c r="F91" s="206"/>
      <c r="G91" s="15">
        <v>83</v>
      </c>
      <c r="H91" s="32">
        <f>H92-H93</f>
        <v>76841</v>
      </c>
      <c r="I91" s="32">
        <f>I92-I93</f>
        <v>889542.88</v>
      </c>
    </row>
    <row r="92" spans="1:9" ht="12.75" customHeight="1" x14ac:dyDescent="0.2">
      <c r="A92" s="205" t="s">
        <v>124</v>
      </c>
      <c r="B92" s="205"/>
      <c r="C92" s="205"/>
      <c r="D92" s="205"/>
      <c r="E92" s="205"/>
      <c r="F92" s="205"/>
      <c r="G92" s="14">
        <v>84</v>
      </c>
      <c r="H92" s="31">
        <v>76841</v>
      </c>
      <c r="I92" s="31">
        <v>889542.88</v>
      </c>
    </row>
    <row r="93" spans="1:9" ht="12.75" customHeight="1" x14ac:dyDescent="0.2">
      <c r="A93" s="205" t="s">
        <v>125</v>
      </c>
      <c r="B93" s="205"/>
      <c r="C93" s="205"/>
      <c r="D93" s="205"/>
      <c r="E93" s="205"/>
      <c r="F93" s="205"/>
      <c r="G93" s="14">
        <v>85</v>
      </c>
      <c r="H93" s="31">
        <v>0</v>
      </c>
      <c r="I93" s="31">
        <v>0</v>
      </c>
    </row>
    <row r="94" spans="1:9" ht="12.75" customHeight="1" x14ac:dyDescent="0.2">
      <c r="A94" s="206" t="s">
        <v>398</v>
      </c>
      <c r="B94" s="206"/>
      <c r="C94" s="206"/>
      <c r="D94" s="206"/>
      <c r="E94" s="206"/>
      <c r="F94" s="206"/>
      <c r="G94" s="15">
        <v>86</v>
      </c>
      <c r="H94" s="32">
        <f>H95-H96</f>
        <v>4129654</v>
      </c>
      <c r="I94" s="32">
        <f>I95-I96</f>
        <v>6310949.0999999996</v>
      </c>
    </row>
    <row r="95" spans="1:9" ht="12.75" customHeight="1" x14ac:dyDescent="0.2">
      <c r="A95" s="205" t="s">
        <v>126</v>
      </c>
      <c r="B95" s="205"/>
      <c r="C95" s="205"/>
      <c r="D95" s="205"/>
      <c r="E95" s="205"/>
      <c r="F95" s="205"/>
      <c r="G95" s="14">
        <v>87</v>
      </c>
      <c r="H95" s="31">
        <v>4129654</v>
      </c>
      <c r="I95" s="31">
        <v>6310949.0999999996</v>
      </c>
    </row>
    <row r="96" spans="1:9" ht="12.75" customHeight="1" x14ac:dyDescent="0.2">
      <c r="A96" s="205" t="s">
        <v>127</v>
      </c>
      <c r="B96" s="205"/>
      <c r="C96" s="205"/>
      <c r="D96" s="205"/>
      <c r="E96" s="205"/>
      <c r="F96" s="205"/>
      <c r="G96" s="14">
        <v>88</v>
      </c>
      <c r="H96" s="31">
        <v>0</v>
      </c>
      <c r="I96" s="31">
        <v>0</v>
      </c>
    </row>
    <row r="97" spans="1:9" ht="12.75" customHeight="1" x14ac:dyDescent="0.2">
      <c r="A97" s="205" t="s">
        <v>128</v>
      </c>
      <c r="B97" s="205"/>
      <c r="C97" s="205"/>
      <c r="D97" s="205"/>
      <c r="E97" s="205"/>
      <c r="F97" s="205"/>
      <c r="G97" s="14">
        <v>89</v>
      </c>
      <c r="H97" s="31">
        <v>0</v>
      </c>
      <c r="I97" s="31">
        <v>0</v>
      </c>
    </row>
    <row r="98" spans="1:9" ht="12.75" customHeight="1" x14ac:dyDescent="0.2">
      <c r="A98" s="207" t="s">
        <v>399</v>
      </c>
      <c r="B98" s="207"/>
      <c r="C98" s="207"/>
      <c r="D98" s="207"/>
      <c r="E98" s="207"/>
      <c r="F98" s="207"/>
      <c r="G98" s="15">
        <v>90</v>
      </c>
      <c r="H98" s="32">
        <f>SUM(H99:H104)</f>
        <v>0</v>
      </c>
      <c r="I98" s="32">
        <f>SUM(I99:I104)</f>
        <v>0</v>
      </c>
    </row>
    <row r="99" spans="1:9" ht="31.9" customHeight="1" x14ac:dyDescent="0.2">
      <c r="A99" s="205" t="s">
        <v>129</v>
      </c>
      <c r="B99" s="205"/>
      <c r="C99" s="205"/>
      <c r="D99" s="205"/>
      <c r="E99" s="205"/>
      <c r="F99" s="205"/>
      <c r="G99" s="14">
        <v>91</v>
      </c>
      <c r="H99" s="31">
        <v>0</v>
      </c>
      <c r="I99" s="31">
        <v>0</v>
      </c>
    </row>
    <row r="100" spans="1:9" ht="12.75" customHeight="1" x14ac:dyDescent="0.2">
      <c r="A100" s="205" t="s">
        <v>130</v>
      </c>
      <c r="B100" s="205"/>
      <c r="C100" s="205"/>
      <c r="D100" s="205"/>
      <c r="E100" s="205"/>
      <c r="F100" s="205"/>
      <c r="G100" s="14">
        <v>92</v>
      </c>
      <c r="H100" s="31">
        <v>0</v>
      </c>
      <c r="I100" s="31">
        <v>0</v>
      </c>
    </row>
    <row r="101" spans="1:9" ht="12.75" customHeight="1" x14ac:dyDescent="0.2">
      <c r="A101" s="205" t="s">
        <v>131</v>
      </c>
      <c r="B101" s="205"/>
      <c r="C101" s="205"/>
      <c r="D101" s="205"/>
      <c r="E101" s="205"/>
      <c r="F101" s="205"/>
      <c r="G101" s="14">
        <v>93</v>
      </c>
      <c r="H101" s="31">
        <v>0</v>
      </c>
      <c r="I101" s="31">
        <v>0</v>
      </c>
    </row>
    <row r="102" spans="1:9" ht="12.75" customHeight="1" x14ac:dyDescent="0.2">
      <c r="A102" s="205" t="s">
        <v>132</v>
      </c>
      <c r="B102" s="205"/>
      <c r="C102" s="205"/>
      <c r="D102" s="205"/>
      <c r="E102" s="205"/>
      <c r="F102" s="205"/>
      <c r="G102" s="14">
        <v>94</v>
      </c>
      <c r="H102" s="31">
        <v>0</v>
      </c>
      <c r="I102" s="31">
        <v>0</v>
      </c>
    </row>
    <row r="103" spans="1:9" ht="12.75" customHeight="1" x14ac:dyDescent="0.2">
      <c r="A103" s="205" t="s">
        <v>133</v>
      </c>
      <c r="B103" s="205"/>
      <c r="C103" s="205"/>
      <c r="D103" s="205"/>
      <c r="E103" s="205"/>
      <c r="F103" s="205"/>
      <c r="G103" s="14">
        <v>95</v>
      </c>
      <c r="H103" s="31">
        <v>0</v>
      </c>
      <c r="I103" s="31">
        <v>0</v>
      </c>
    </row>
    <row r="104" spans="1:9" ht="12.75" customHeight="1" x14ac:dyDescent="0.2">
      <c r="A104" s="205" t="s">
        <v>134</v>
      </c>
      <c r="B104" s="205"/>
      <c r="C104" s="205"/>
      <c r="D104" s="205"/>
      <c r="E104" s="205"/>
      <c r="F104" s="205"/>
      <c r="G104" s="14">
        <v>96</v>
      </c>
      <c r="H104" s="31">
        <v>0</v>
      </c>
      <c r="I104" s="31">
        <v>0</v>
      </c>
    </row>
    <row r="105" spans="1:9" ht="12.75" customHeight="1" x14ac:dyDescent="0.2">
      <c r="A105" s="207" t="s">
        <v>400</v>
      </c>
      <c r="B105" s="207"/>
      <c r="C105" s="207"/>
      <c r="D105" s="207"/>
      <c r="E105" s="207"/>
      <c r="F105" s="207"/>
      <c r="G105" s="15">
        <v>97</v>
      </c>
      <c r="H105" s="32">
        <f>SUM(H106:H116)</f>
        <v>936233</v>
      </c>
      <c r="I105" s="32">
        <f>SUM(I106:I116)</f>
        <v>935382.84</v>
      </c>
    </row>
    <row r="106" spans="1:9" ht="12.75" customHeight="1" x14ac:dyDescent="0.2">
      <c r="A106" s="205" t="s">
        <v>135</v>
      </c>
      <c r="B106" s="205"/>
      <c r="C106" s="205"/>
      <c r="D106" s="205"/>
      <c r="E106" s="205"/>
      <c r="F106" s="205"/>
      <c r="G106" s="14">
        <v>98</v>
      </c>
      <c r="H106" s="31">
        <v>0</v>
      </c>
      <c r="I106" s="31">
        <v>0</v>
      </c>
    </row>
    <row r="107" spans="1:9" ht="24.6" customHeight="1" x14ac:dyDescent="0.2">
      <c r="A107" s="205" t="s">
        <v>136</v>
      </c>
      <c r="B107" s="205"/>
      <c r="C107" s="205"/>
      <c r="D107" s="205"/>
      <c r="E107" s="205"/>
      <c r="F107" s="205"/>
      <c r="G107" s="14">
        <v>99</v>
      </c>
      <c r="H107" s="31">
        <v>769792</v>
      </c>
      <c r="I107" s="31">
        <v>867601.12</v>
      </c>
    </row>
    <row r="108" spans="1:9" ht="12.75" customHeight="1" x14ac:dyDescent="0.2">
      <c r="A108" s="205" t="s">
        <v>137</v>
      </c>
      <c r="B108" s="205"/>
      <c r="C108" s="205"/>
      <c r="D108" s="205"/>
      <c r="E108" s="205"/>
      <c r="F108" s="205"/>
      <c r="G108" s="14">
        <v>100</v>
      </c>
      <c r="H108" s="31">
        <v>0</v>
      </c>
      <c r="I108" s="31">
        <v>0</v>
      </c>
    </row>
    <row r="109" spans="1:9" ht="21.6" customHeight="1" x14ac:dyDescent="0.2">
      <c r="A109" s="205" t="s">
        <v>138</v>
      </c>
      <c r="B109" s="205"/>
      <c r="C109" s="205"/>
      <c r="D109" s="205"/>
      <c r="E109" s="205"/>
      <c r="F109" s="205"/>
      <c r="G109" s="14">
        <v>101</v>
      </c>
      <c r="H109" s="31">
        <v>0</v>
      </c>
      <c r="I109" s="31">
        <v>0</v>
      </c>
    </row>
    <row r="110" spans="1:9" ht="12.75" customHeight="1" x14ac:dyDescent="0.2">
      <c r="A110" s="205" t="s">
        <v>139</v>
      </c>
      <c r="B110" s="205"/>
      <c r="C110" s="205"/>
      <c r="D110" s="205"/>
      <c r="E110" s="205"/>
      <c r="F110" s="205"/>
      <c r="G110" s="14">
        <v>102</v>
      </c>
      <c r="H110" s="31">
        <v>166441</v>
      </c>
      <c r="I110" s="31">
        <v>55992.959999999999</v>
      </c>
    </row>
    <row r="111" spans="1:9" ht="12.75" customHeight="1" x14ac:dyDescent="0.2">
      <c r="A111" s="205" t="s">
        <v>140</v>
      </c>
      <c r="B111" s="205"/>
      <c r="C111" s="205"/>
      <c r="D111" s="205"/>
      <c r="E111" s="205"/>
      <c r="F111" s="205"/>
      <c r="G111" s="14">
        <v>103</v>
      </c>
      <c r="H111" s="31">
        <v>0</v>
      </c>
      <c r="I111" s="31">
        <v>11788.76</v>
      </c>
    </row>
    <row r="112" spans="1:9" ht="12.75" customHeight="1" x14ac:dyDescent="0.2">
      <c r="A112" s="205" t="s">
        <v>141</v>
      </c>
      <c r="B112" s="205"/>
      <c r="C112" s="205"/>
      <c r="D112" s="205"/>
      <c r="E112" s="205"/>
      <c r="F112" s="205"/>
      <c r="G112" s="14">
        <v>104</v>
      </c>
      <c r="H112" s="31">
        <v>0</v>
      </c>
      <c r="I112" s="31">
        <v>0</v>
      </c>
    </row>
    <row r="113" spans="1:9" ht="12.75" customHeight="1" x14ac:dyDescent="0.2">
      <c r="A113" s="205" t="s">
        <v>142</v>
      </c>
      <c r="B113" s="205"/>
      <c r="C113" s="205"/>
      <c r="D113" s="205"/>
      <c r="E113" s="205"/>
      <c r="F113" s="205"/>
      <c r="G113" s="14">
        <v>105</v>
      </c>
      <c r="H113" s="31">
        <v>0</v>
      </c>
      <c r="I113" s="31">
        <v>0</v>
      </c>
    </row>
    <row r="114" spans="1:9" ht="12.75" customHeight="1" x14ac:dyDescent="0.2">
      <c r="A114" s="205" t="s">
        <v>143</v>
      </c>
      <c r="B114" s="205"/>
      <c r="C114" s="205"/>
      <c r="D114" s="205"/>
      <c r="E114" s="205"/>
      <c r="F114" s="205"/>
      <c r="G114" s="14">
        <v>106</v>
      </c>
      <c r="H114" s="31">
        <v>0</v>
      </c>
      <c r="I114" s="31">
        <v>0</v>
      </c>
    </row>
    <row r="115" spans="1:9" ht="12.75" customHeight="1" x14ac:dyDescent="0.2">
      <c r="A115" s="205" t="s">
        <v>144</v>
      </c>
      <c r="B115" s="205"/>
      <c r="C115" s="205"/>
      <c r="D115" s="205"/>
      <c r="E115" s="205"/>
      <c r="F115" s="205"/>
      <c r="G115" s="14">
        <v>107</v>
      </c>
      <c r="H115" s="31">
        <v>0</v>
      </c>
      <c r="I115" s="31">
        <v>0</v>
      </c>
    </row>
    <row r="116" spans="1:9" ht="12.75" customHeight="1" x14ac:dyDescent="0.2">
      <c r="A116" s="205" t="s">
        <v>145</v>
      </c>
      <c r="B116" s="205"/>
      <c r="C116" s="205"/>
      <c r="D116" s="205"/>
      <c r="E116" s="205"/>
      <c r="F116" s="205"/>
      <c r="G116" s="14">
        <v>108</v>
      </c>
      <c r="H116" s="31">
        <v>0</v>
      </c>
      <c r="I116" s="31">
        <v>0</v>
      </c>
    </row>
    <row r="117" spans="1:9" ht="12.75" customHeight="1" x14ac:dyDescent="0.2">
      <c r="A117" s="207" t="s">
        <v>401</v>
      </c>
      <c r="B117" s="207"/>
      <c r="C117" s="207"/>
      <c r="D117" s="207"/>
      <c r="E117" s="207"/>
      <c r="F117" s="207"/>
      <c r="G117" s="15">
        <v>109</v>
      </c>
      <c r="H117" s="32">
        <f>SUM(H118:H131)</f>
        <v>1239699</v>
      </c>
      <c r="I117" s="32">
        <f>SUM(I118:I131)</f>
        <v>1163335.3</v>
      </c>
    </row>
    <row r="118" spans="1:9" ht="12.75" customHeight="1" x14ac:dyDescent="0.2">
      <c r="A118" s="205" t="s">
        <v>146</v>
      </c>
      <c r="B118" s="205"/>
      <c r="C118" s="205"/>
      <c r="D118" s="205"/>
      <c r="E118" s="205"/>
      <c r="F118" s="205"/>
      <c r="G118" s="14">
        <v>110</v>
      </c>
      <c r="H118" s="31">
        <v>133113</v>
      </c>
      <c r="I118" s="31">
        <v>112812.8</v>
      </c>
    </row>
    <row r="119" spans="1:9" ht="22.15" customHeight="1" x14ac:dyDescent="0.2">
      <c r="A119" s="205" t="s">
        <v>147</v>
      </c>
      <c r="B119" s="205"/>
      <c r="C119" s="205"/>
      <c r="D119" s="205"/>
      <c r="E119" s="205"/>
      <c r="F119" s="205"/>
      <c r="G119" s="14">
        <v>111</v>
      </c>
      <c r="H119" s="31">
        <v>0</v>
      </c>
      <c r="I119" s="31">
        <v>16099.81</v>
      </c>
    </row>
    <row r="120" spans="1:9" ht="12.75" customHeight="1" x14ac:dyDescent="0.2">
      <c r="A120" s="205" t="s">
        <v>148</v>
      </c>
      <c r="B120" s="205"/>
      <c r="C120" s="205"/>
      <c r="D120" s="205"/>
      <c r="E120" s="205"/>
      <c r="F120" s="205"/>
      <c r="G120" s="14">
        <v>112</v>
      </c>
      <c r="H120" s="31">
        <v>0</v>
      </c>
      <c r="I120" s="31">
        <v>0</v>
      </c>
    </row>
    <row r="121" spans="1:9" ht="23.45" customHeight="1" x14ac:dyDescent="0.2">
      <c r="A121" s="205" t="s">
        <v>149</v>
      </c>
      <c r="B121" s="205"/>
      <c r="C121" s="205"/>
      <c r="D121" s="205"/>
      <c r="E121" s="205"/>
      <c r="F121" s="205"/>
      <c r="G121" s="14">
        <v>113</v>
      </c>
      <c r="H121" s="31">
        <v>0</v>
      </c>
      <c r="I121" s="31">
        <v>0</v>
      </c>
    </row>
    <row r="122" spans="1:9" ht="12.75" customHeight="1" x14ac:dyDescent="0.2">
      <c r="A122" s="205" t="s">
        <v>150</v>
      </c>
      <c r="B122" s="205"/>
      <c r="C122" s="205"/>
      <c r="D122" s="205"/>
      <c r="E122" s="205"/>
      <c r="F122" s="205"/>
      <c r="G122" s="14">
        <v>114</v>
      </c>
      <c r="H122" s="31">
        <v>302777</v>
      </c>
      <c r="I122" s="31">
        <v>109144.7</v>
      </c>
    </row>
    <row r="123" spans="1:9" ht="12.75" customHeight="1" x14ac:dyDescent="0.2">
      <c r="A123" s="205" t="s">
        <v>151</v>
      </c>
      <c r="B123" s="205"/>
      <c r="C123" s="205"/>
      <c r="D123" s="205"/>
      <c r="E123" s="205"/>
      <c r="F123" s="205"/>
      <c r="G123" s="14">
        <v>115</v>
      </c>
      <c r="H123" s="31">
        <v>0</v>
      </c>
      <c r="I123" s="31">
        <v>3648.96</v>
      </c>
    </row>
    <row r="124" spans="1:9" ht="12.75" customHeight="1" x14ac:dyDescent="0.2">
      <c r="A124" s="205" t="s">
        <v>152</v>
      </c>
      <c r="B124" s="205"/>
      <c r="C124" s="205"/>
      <c r="D124" s="205"/>
      <c r="E124" s="205"/>
      <c r="F124" s="205"/>
      <c r="G124" s="14">
        <v>116</v>
      </c>
      <c r="H124" s="31">
        <v>0</v>
      </c>
      <c r="I124" s="31">
        <v>0</v>
      </c>
    </row>
    <row r="125" spans="1:9" ht="12.75" customHeight="1" x14ac:dyDescent="0.2">
      <c r="A125" s="205" t="s">
        <v>153</v>
      </c>
      <c r="B125" s="205"/>
      <c r="C125" s="205"/>
      <c r="D125" s="205"/>
      <c r="E125" s="205"/>
      <c r="F125" s="205"/>
      <c r="G125" s="14">
        <v>117</v>
      </c>
      <c r="H125" s="31">
        <v>81898</v>
      </c>
      <c r="I125" s="31">
        <v>165508.45000000001</v>
      </c>
    </row>
    <row r="126" spans="1:9" x14ac:dyDescent="0.2">
      <c r="A126" s="205" t="s">
        <v>154</v>
      </c>
      <c r="B126" s="205"/>
      <c r="C126" s="205"/>
      <c r="D126" s="205"/>
      <c r="E126" s="205"/>
      <c r="F126" s="205"/>
      <c r="G126" s="14">
        <v>118</v>
      </c>
      <c r="H126" s="31">
        <v>0</v>
      </c>
      <c r="I126" s="31">
        <v>0</v>
      </c>
    </row>
    <row r="127" spans="1:9" x14ac:dyDescent="0.2">
      <c r="A127" s="205" t="s">
        <v>155</v>
      </c>
      <c r="B127" s="205"/>
      <c r="C127" s="205"/>
      <c r="D127" s="205"/>
      <c r="E127" s="205"/>
      <c r="F127" s="205"/>
      <c r="G127" s="14">
        <v>119</v>
      </c>
      <c r="H127" s="31">
        <v>106263</v>
      </c>
      <c r="I127" s="31">
        <v>146511.25</v>
      </c>
    </row>
    <row r="128" spans="1:9" x14ac:dyDescent="0.2">
      <c r="A128" s="205" t="s">
        <v>156</v>
      </c>
      <c r="B128" s="205"/>
      <c r="C128" s="205"/>
      <c r="D128" s="205"/>
      <c r="E128" s="205"/>
      <c r="F128" s="205"/>
      <c r="G128" s="14">
        <v>120</v>
      </c>
      <c r="H128" s="31">
        <v>449263</v>
      </c>
      <c r="I128" s="31">
        <v>438441.32999999996</v>
      </c>
    </row>
    <row r="129" spans="1:9" x14ac:dyDescent="0.2">
      <c r="A129" s="205" t="s">
        <v>157</v>
      </c>
      <c r="B129" s="205"/>
      <c r="C129" s="205"/>
      <c r="D129" s="205"/>
      <c r="E129" s="205"/>
      <c r="F129" s="205"/>
      <c r="G129" s="14">
        <v>121</v>
      </c>
      <c r="H129" s="31">
        <v>0</v>
      </c>
      <c r="I129" s="31">
        <v>480.06</v>
      </c>
    </row>
    <row r="130" spans="1:9" x14ac:dyDescent="0.2">
      <c r="A130" s="205" t="s">
        <v>158</v>
      </c>
      <c r="B130" s="205"/>
      <c r="C130" s="205"/>
      <c r="D130" s="205"/>
      <c r="E130" s="205"/>
      <c r="F130" s="205"/>
      <c r="G130" s="14">
        <v>122</v>
      </c>
      <c r="H130" s="31">
        <v>0</v>
      </c>
      <c r="I130" s="31">
        <v>0</v>
      </c>
    </row>
    <row r="131" spans="1:9" x14ac:dyDescent="0.2">
      <c r="A131" s="205" t="s">
        <v>159</v>
      </c>
      <c r="B131" s="205"/>
      <c r="C131" s="205"/>
      <c r="D131" s="205"/>
      <c r="E131" s="205"/>
      <c r="F131" s="205"/>
      <c r="G131" s="14">
        <v>123</v>
      </c>
      <c r="H131" s="31">
        <v>166385</v>
      </c>
      <c r="I131" s="31">
        <v>170687.94</v>
      </c>
    </row>
    <row r="132" spans="1:9" ht="22.15" customHeight="1" x14ac:dyDescent="0.2">
      <c r="A132" s="222" t="s">
        <v>160</v>
      </c>
      <c r="B132" s="222"/>
      <c r="C132" s="222"/>
      <c r="D132" s="222"/>
      <c r="E132" s="222"/>
      <c r="F132" s="222"/>
      <c r="G132" s="14">
        <v>124</v>
      </c>
      <c r="H132" s="31">
        <v>410495</v>
      </c>
      <c r="I132" s="31">
        <v>14354.28</v>
      </c>
    </row>
    <row r="133" spans="1:9" x14ac:dyDescent="0.2">
      <c r="A133" s="207" t="s">
        <v>402</v>
      </c>
      <c r="B133" s="207"/>
      <c r="C133" s="207"/>
      <c r="D133" s="207"/>
      <c r="E133" s="207"/>
      <c r="F133" s="207"/>
      <c r="G133" s="15">
        <v>125</v>
      </c>
      <c r="H133" s="32">
        <f>H75+H98+H105+H117+H132</f>
        <v>59955874</v>
      </c>
      <c r="I133" s="32">
        <f>I75+I98+I105+I117+I132</f>
        <v>63045862.440000005</v>
      </c>
    </row>
    <row r="134" spans="1:9" x14ac:dyDescent="0.2">
      <c r="A134" s="222" t="s">
        <v>161</v>
      </c>
      <c r="B134" s="222"/>
      <c r="C134" s="222"/>
      <c r="D134" s="222"/>
      <c r="E134" s="222"/>
      <c r="F134" s="222"/>
      <c r="G134" s="14">
        <v>126</v>
      </c>
      <c r="H134" s="31"/>
      <c r="I134" s="31"/>
    </row>
  </sheetData>
  <sheetProtection algorithmName="SHA-512" hashValue="bbShsaBb15OuEe+ibz4jgUPF6hkusWsFR9A/CoZIpoM2zRj1+Ap1LPfMUHAnpZ2wsNLhqntKdZuhBcaeNdpt6g==" saltValue="5lUSF9IZWY8AIiRqikrGVA=="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89:F89"/>
    <mergeCell ref="A90:F90"/>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Incorrect entry" error="You can enter only positive whole numbers."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formula1>0</formula1>
    </dataValidation>
    <dataValidation type="whole" operator="notEqual" allowBlank="1" showInputMessage="1" showErrorMessage="1" errorTitle="Incorrect entry" error="You can enter only whole numbers. This ADP code can have a negative sign."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formula1>9999999999</formula1>
    </dataValidation>
    <dataValidation type="whole" operator="notEqual" allowBlank="1" showInputMessage="1" showErrorMessage="1" errorTitle="Incorrect entry" error="You can enter only positive or negative whole numbers."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formula1>9999999999</formula1>
    </dataValidation>
    <dataValidation type="whole" operator="notEqual" allowBlank="1" showInputMessage="1" showErrorMessage="1" errorTitle="Incorrect entry" error="You can enter only positive or negative whole numbers."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formula1>999999999999</formula1>
    </dataValidation>
    <dataValidation type="whole" operator="notEqual" allowBlank="1" showInputMessage="1" showErrorMessage="1" errorTitle="Incorrect entry" error="You can enter only whole numbers."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formula1>999999999999</formula1>
    </dataValidation>
    <dataValidation type="whole" operator="notEqual" allowBlank="1" showInputMessage="1" showErrorMessage="1" errorTitle="Incorrect entry" error="You can enter only whole numbers or a zero" sqref="H75:I75 H97:I97 H94:I94 H77:I91">
      <formula1>999999999999</formula1>
    </dataValidation>
    <dataValidation type="whole" operator="greaterThanOrEqual" allowBlank="1" showInputMessage="1" showErrorMessage="1" errorTitle="Incorrect entry" error="You can enter only positive whole numbers or a zero" sqref="H8:I73 H98:I134 H95:I96 H92:I93 H76:I76">
      <formula1>0</formula1>
    </dataValidation>
  </dataValidations>
  <pageMargins left="0.75" right="0.75" top="1" bottom="1" header="0.5" footer="0.5"/>
  <pageSetup paperSize="9" scale="93"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13"/>
  <sheetViews>
    <sheetView showGridLines="0" view="pageBreakPreview" topLeftCell="A85" zoomScale="85" zoomScaleNormal="100" zoomScaleSheetLayoutView="85" workbookViewId="0">
      <selection activeCell="K103" sqref="J103:K103"/>
    </sheetView>
  </sheetViews>
  <sheetFormatPr defaultRowHeight="12.75" x14ac:dyDescent="0.2"/>
  <cols>
    <col min="1" max="7" width="9.140625" style="16"/>
    <col min="8" max="11" width="14.7109375" style="34" customWidth="1"/>
    <col min="12" max="263" width="9.140625" style="16"/>
    <col min="264" max="264" width="9.85546875" style="16" bestFit="1" customWidth="1"/>
    <col min="265" max="265" width="11.7109375" style="16" bestFit="1" customWidth="1"/>
    <col min="266" max="519" width="9.140625" style="16"/>
    <col min="520" max="520" width="9.85546875" style="16" bestFit="1" customWidth="1"/>
    <col min="521" max="521" width="11.7109375" style="16" bestFit="1" customWidth="1"/>
    <col min="522" max="775" width="9.140625" style="16"/>
    <col min="776" max="776" width="9.85546875" style="16" bestFit="1" customWidth="1"/>
    <col min="777" max="777" width="11.7109375" style="16" bestFit="1" customWidth="1"/>
    <col min="778" max="1031" width="9.140625" style="16"/>
    <col min="1032" max="1032" width="9.85546875" style="16" bestFit="1" customWidth="1"/>
    <col min="1033" max="1033" width="11.7109375" style="16" bestFit="1" customWidth="1"/>
    <col min="1034" max="1287" width="9.140625" style="16"/>
    <col min="1288" max="1288" width="9.85546875" style="16" bestFit="1" customWidth="1"/>
    <col min="1289" max="1289" width="11.7109375" style="16" bestFit="1" customWidth="1"/>
    <col min="1290" max="1543" width="9.140625" style="16"/>
    <col min="1544" max="1544" width="9.85546875" style="16" bestFit="1" customWidth="1"/>
    <col min="1545" max="1545" width="11.7109375" style="16" bestFit="1" customWidth="1"/>
    <col min="1546" max="1799" width="9.140625" style="16"/>
    <col min="1800" max="1800" width="9.85546875" style="16" bestFit="1" customWidth="1"/>
    <col min="1801" max="1801" width="11.7109375" style="16" bestFit="1" customWidth="1"/>
    <col min="1802" max="2055" width="9.140625" style="16"/>
    <col min="2056" max="2056" width="9.85546875" style="16" bestFit="1" customWidth="1"/>
    <col min="2057" max="2057" width="11.7109375" style="16" bestFit="1" customWidth="1"/>
    <col min="2058" max="2311" width="9.140625" style="16"/>
    <col min="2312" max="2312" width="9.85546875" style="16" bestFit="1" customWidth="1"/>
    <col min="2313" max="2313" width="11.7109375" style="16" bestFit="1" customWidth="1"/>
    <col min="2314" max="2567" width="9.140625" style="16"/>
    <col min="2568" max="2568" width="9.85546875" style="16" bestFit="1" customWidth="1"/>
    <col min="2569" max="2569" width="11.7109375" style="16" bestFit="1" customWidth="1"/>
    <col min="2570" max="2823" width="9.140625" style="16"/>
    <col min="2824" max="2824" width="9.85546875" style="16" bestFit="1" customWidth="1"/>
    <col min="2825" max="2825" width="11.7109375" style="16" bestFit="1" customWidth="1"/>
    <col min="2826" max="3079" width="9.140625" style="16"/>
    <col min="3080" max="3080" width="9.85546875" style="16" bestFit="1" customWidth="1"/>
    <col min="3081" max="3081" width="11.7109375" style="16" bestFit="1" customWidth="1"/>
    <col min="3082" max="3335" width="9.140625" style="16"/>
    <col min="3336" max="3336" width="9.85546875" style="16" bestFit="1" customWidth="1"/>
    <col min="3337" max="3337" width="11.7109375" style="16" bestFit="1" customWidth="1"/>
    <col min="3338" max="3591" width="9.140625" style="16"/>
    <col min="3592" max="3592" width="9.85546875" style="16" bestFit="1" customWidth="1"/>
    <col min="3593" max="3593" width="11.7109375" style="16" bestFit="1" customWidth="1"/>
    <col min="3594" max="3847" width="9.140625" style="16"/>
    <col min="3848" max="3848" width="9.85546875" style="16" bestFit="1" customWidth="1"/>
    <col min="3849" max="3849" width="11.7109375" style="16" bestFit="1" customWidth="1"/>
    <col min="3850" max="4103" width="9.140625" style="16"/>
    <col min="4104" max="4104" width="9.85546875" style="16" bestFit="1" customWidth="1"/>
    <col min="4105" max="4105" width="11.7109375" style="16" bestFit="1" customWidth="1"/>
    <col min="4106" max="4359" width="9.140625" style="16"/>
    <col min="4360" max="4360" width="9.85546875" style="16" bestFit="1" customWidth="1"/>
    <col min="4361" max="4361" width="11.7109375" style="16" bestFit="1" customWidth="1"/>
    <col min="4362" max="4615" width="9.140625" style="16"/>
    <col min="4616" max="4616" width="9.85546875" style="16" bestFit="1" customWidth="1"/>
    <col min="4617" max="4617" width="11.7109375" style="16" bestFit="1" customWidth="1"/>
    <col min="4618" max="4871" width="9.140625" style="16"/>
    <col min="4872" max="4872" width="9.85546875" style="16" bestFit="1" customWidth="1"/>
    <col min="4873" max="4873" width="11.7109375" style="16" bestFit="1" customWidth="1"/>
    <col min="4874" max="5127" width="9.140625" style="16"/>
    <col min="5128" max="5128" width="9.85546875" style="16" bestFit="1" customWidth="1"/>
    <col min="5129" max="5129" width="11.7109375" style="16" bestFit="1" customWidth="1"/>
    <col min="5130" max="5383" width="9.140625" style="16"/>
    <col min="5384" max="5384" width="9.85546875" style="16" bestFit="1" customWidth="1"/>
    <col min="5385" max="5385" width="11.7109375" style="16" bestFit="1" customWidth="1"/>
    <col min="5386" max="5639" width="9.140625" style="16"/>
    <col min="5640" max="5640" width="9.85546875" style="16" bestFit="1" customWidth="1"/>
    <col min="5641" max="5641" width="11.7109375" style="16" bestFit="1" customWidth="1"/>
    <col min="5642" max="5895" width="9.140625" style="16"/>
    <col min="5896" max="5896" width="9.85546875" style="16" bestFit="1" customWidth="1"/>
    <col min="5897" max="5897" width="11.7109375" style="16" bestFit="1" customWidth="1"/>
    <col min="5898" max="6151" width="9.140625" style="16"/>
    <col min="6152" max="6152" width="9.85546875" style="16" bestFit="1" customWidth="1"/>
    <col min="6153" max="6153" width="11.7109375" style="16" bestFit="1" customWidth="1"/>
    <col min="6154" max="6407" width="9.140625" style="16"/>
    <col min="6408" max="6408" width="9.85546875" style="16" bestFit="1" customWidth="1"/>
    <col min="6409" max="6409" width="11.7109375" style="16" bestFit="1" customWidth="1"/>
    <col min="6410" max="6663" width="9.140625" style="16"/>
    <col min="6664" max="6664" width="9.85546875" style="16" bestFit="1" customWidth="1"/>
    <col min="6665" max="6665" width="11.7109375" style="16" bestFit="1" customWidth="1"/>
    <col min="6666" max="6919" width="9.140625" style="16"/>
    <col min="6920" max="6920" width="9.85546875" style="16" bestFit="1" customWidth="1"/>
    <col min="6921" max="6921" width="11.7109375" style="16" bestFit="1" customWidth="1"/>
    <col min="6922" max="7175" width="9.140625" style="16"/>
    <col min="7176" max="7176" width="9.85546875" style="16" bestFit="1" customWidth="1"/>
    <col min="7177" max="7177" width="11.7109375" style="16" bestFit="1" customWidth="1"/>
    <col min="7178" max="7431" width="9.140625" style="16"/>
    <col min="7432" max="7432" width="9.85546875" style="16" bestFit="1" customWidth="1"/>
    <col min="7433" max="7433" width="11.7109375" style="16" bestFit="1" customWidth="1"/>
    <col min="7434" max="7687" width="9.140625" style="16"/>
    <col min="7688" max="7688" width="9.85546875" style="16" bestFit="1" customWidth="1"/>
    <col min="7689" max="7689" width="11.7109375" style="16" bestFit="1" customWidth="1"/>
    <col min="7690" max="7943" width="9.140625" style="16"/>
    <col min="7944" max="7944" width="9.85546875" style="16" bestFit="1" customWidth="1"/>
    <col min="7945" max="7945" width="11.7109375" style="16" bestFit="1" customWidth="1"/>
    <col min="7946" max="8199" width="9.140625" style="16"/>
    <col min="8200" max="8200" width="9.85546875" style="16" bestFit="1" customWidth="1"/>
    <col min="8201" max="8201" width="11.7109375" style="16" bestFit="1" customWidth="1"/>
    <col min="8202" max="8455" width="9.140625" style="16"/>
    <col min="8456" max="8456" width="9.85546875" style="16" bestFit="1" customWidth="1"/>
    <col min="8457" max="8457" width="11.7109375" style="16" bestFit="1" customWidth="1"/>
    <col min="8458" max="8711" width="9.140625" style="16"/>
    <col min="8712" max="8712" width="9.85546875" style="16" bestFit="1" customWidth="1"/>
    <col min="8713" max="8713" width="11.7109375" style="16" bestFit="1" customWidth="1"/>
    <col min="8714" max="8967" width="9.140625" style="16"/>
    <col min="8968" max="8968" width="9.85546875" style="16" bestFit="1" customWidth="1"/>
    <col min="8969" max="8969" width="11.7109375" style="16" bestFit="1" customWidth="1"/>
    <col min="8970" max="9223" width="9.140625" style="16"/>
    <col min="9224" max="9224" width="9.85546875" style="16" bestFit="1" customWidth="1"/>
    <col min="9225" max="9225" width="11.7109375" style="16" bestFit="1" customWidth="1"/>
    <col min="9226" max="9479" width="9.140625" style="16"/>
    <col min="9480" max="9480" width="9.85546875" style="16" bestFit="1" customWidth="1"/>
    <col min="9481" max="9481" width="11.7109375" style="16" bestFit="1" customWidth="1"/>
    <col min="9482" max="9735" width="9.140625" style="16"/>
    <col min="9736" max="9736" width="9.85546875" style="16" bestFit="1" customWidth="1"/>
    <col min="9737" max="9737" width="11.7109375" style="16" bestFit="1" customWidth="1"/>
    <col min="9738" max="9991" width="9.140625" style="16"/>
    <col min="9992" max="9992" width="9.85546875" style="16" bestFit="1" customWidth="1"/>
    <col min="9993" max="9993" width="11.7109375" style="16" bestFit="1" customWidth="1"/>
    <col min="9994" max="10247" width="9.140625" style="16"/>
    <col min="10248" max="10248" width="9.85546875" style="16" bestFit="1" customWidth="1"/>
    <col min="10249" max="10249" width="11.7109375" style="16" bestFit="1" customWidth="1"/>
    <col min="10250" max="10503" width="9.140625" style="16"/>
    <col min="10504" max="10504" width="9.85546875" style="16" bestFit="1" customWidth="1"/>
    <col min="10505" max="10505" width="11.7109375" style="16" bestFit="1" customWidth="1"/>
    <col min="10506" max="10759" width="9.140625" style="16"/>
    <col min="10760" max="10760" width="9.85546875" style="16" bestFit="1" customWidth="1"/>
    <col min="10761" max="10761" width="11.7109375" style="16" bestFit="1" customWidth="1"/>
    <col min="10762" max="11015" width="9.140625" style="16"/>
    <col min="11016" max="11016" width="9.85546875" style="16" bestFit="1" customWidth="1"/>
    <col min="11017" max="11017" width="11.7109375" style="16" bestFit="1" customWidth="1"/>
    <col min="11018" max="11271" width="9.140625" style="16"/>
    <col min="11272" max="11272" width="9.85546875" style="16" bestFit="1" customWidth="1"/>
    <col min="11273" max="11273" width="11.7109375" style="16" bestFit="1" customWidth="1"/>
    <col min="11274" max="11527" width="9.140625" style="16"/>
    <col min="11528" max="11528" width="9.85546875" style="16" bestFit="1" customWidth="1"/>
    <col min="11529" max="11529" width="11.7109375" style="16" bestFit="1" customWidth="1"/>
    <col min="11530" max="11783" width="9.140625" style="16"/>
    <col min="11784" max="11784" width="9.85546875" style="16" bestFit="1" customWidth="1"/>
    <col min="11785" max="11785" width="11.7109375" style="16" bestFit="1" customWidth="1"/>
    <col min="11786" max="12039" width="9.140625" style="16"/>
    <col min="12040" max="12040" width="9.85546875" style="16" bestFit="1" customWidth="1"/>
    <col min="12041" max="12041" width="11.7109375" style="16" bestFit="1" customWidth="1"/>
    <col min="12042" max="12295" width="9.140625" style="16"/>
    <col min="12296" max="12296" width="9.85546875" style="16" bestFit="1" customWidth="1"/>
    <col min="12297" max="12297" width="11.7109375" style="16" bestFit="1" customWidth="1"/>
    <col min="12298" max="12551" width="9.140625" style="16"/>
    <col min="12552" max="12552" width="9.85546875" style="16" bestFit="1" customWidth="1"/>
    <col min="12553" max="12553" width="11.7109375" style="16" bestFit="1" customWidth="1"/>
    <col min="12554" max="12807" width="9.140625" style="16"/>
    <col min="12808" max="12808" width="9.85546875" style="16" bestFit="1" customWidth="1"/>
    <col min="12809" max="12809" width="11.7109375" style="16" bestFit="1" customWidth="1"/>
    <col min="12810" max="13063" width="9.140625" style="16"/>
    <col min="13064" max="13064" width="9.85546875" style="16" bestFit="1" customWidth="1"/>
    <col min="13065" max="13065" width="11.7109375" style="16" bestFit="1" customWidth="1"/>
    <col min="13066" max="13319" width="9.140625" style="16"/>
    <col min="13320" max="13320" width="9.85546875" style="16" bestFit="1" customWidth="1"/>
    <col min="13321" max="13321" width="11.7109375" style="16" bestFit="1" customWidth="1"/>
    <col min="13322" max="13575" width="9.140625" style="16"/>
    <col min="13576" max="13576" width="9.85546875" style="16" bestFit="1" customWidth="1"/>
    <col min="13577" max="13577" width="11.7109375" style="16" bestFit="1" customWidth="1"/>
    <col min="13578" max="13831" width="9.140625" style="16"/>
    <col min="13832" max="13832" width="9.85546875" style="16" bestFit="1" customWidth="1"/>
    <col min="13833" max="13833" width="11.7109375" style="16" bestFit="1" customWidth="1"/>
    <col min="13834" max="14087" width="9.140625" style="16"/>
    <col min="14088" max="14088" width="9.85546875" style="16" bestFit="1" customWidth="1"/>
    <col min="14089" max="14089" width="11.7109375" style="16" bestFit="1" customWidth="1"/>
    <col min="14090" max="14343" width="9.140625" style="16"/>
    <col min="14344" max="14344" width="9.85546875" style="16" bestFit="1" customWidth="1"/>
    <col min="14345" max="14345" width="11.7109375" style="16" bestFit="1" customWidth="1"/>
    <col min="14346" max="14599" width="9.140625" style="16"/>
    <col min="14600" max="14600" width="9.85546875" style="16" bestFit="1" customWidth="1"/>
    <col min="14601" max="14601" width="11.7109375" style="16" bestFit="1" customWidth="1"/>
    <col min="14602" max="14855" width="9.140625" style="16"/>
    <col min="14856" max="14856" width="9.85546875" style="16" bestFit="1" customWidth="1"/>
    <col min="14857" max="14857" width="11.7109375" style="16" bestFit="1" customWidth="1"/>
    <col min="14858" max="15111" width="9.140625" style="16"/>
    <col min="15112" max="15112" width="9.85546875" style="16" bestFit="1" customWidth="1"/>
    <col min="15113" max="15113" width="11.7109375" style="16" bestFit="1" customWidth="1"/>
    <col min="15114" max="15367" width="9.140625" style="16"/>
    <col min="15368" max="15368" width="9.85546875" style="16" bestFit="1" customWidth="1"/>
    <col min="15369" max="15369" width="11.7109375" style="16" bestFit="1" customWidth="1"/>
    <col min="15370" max="15623" width="9.140625" style="16"/>
    <col min="15624" max="15624" width="9.85546875" style="16" bestFit="1" customWidth="1"/>
    <col min="15625" max="15625" width="11.7109375" style="16" bestFit="1" customWidth="1"/>
    <col min="15626" max="15879" width="9.140625" style="16"/>
    <col min="15880" max="15880" width="9.85546875" style="16" bestFit="1" customWidth="1"/>
    <col min="15881" max="15881" width="11.7109375" style="16" bestFit="1" customWidth="1"/>
    <col min="15882" max="16135" width="9.140625" style="16"/>
    <col min="16136" max="16136" width="9.85546875" style="16" bestFit="1" customWidth="1"/>
    <col min="16137" max="16137" width="11.7109375" style="16" bestFit="1" customWidth="1"/>
    <col min="16138" max="16384" width="9.140625" style="16"/>
  </cols>
  <sheetData>
    <row r="1" spans="1:11" x14ac:dyDescent="0.2">
      <c r="A1" s="247" t="s">
        <v>162</v>
      </c>
      <c r="B1" s="209"/>
      <c r="C1" s="209"/>
      <c r="D1" s="209"/>
      <c r="E1" s="209"/>
      <c r="F1" s="209"/>
      <c r="G1" s="209"/>
      <c r="H1" s="209"/>
      <c r="I1" s="209"/>
    </row>
    <row r="2" spans="1:11" x14ac:dyDescent="0.2">
      <c r="A2" s="246" t="s">
        <v>521</v>
      </c>
      <c r="B2" s="211"/>
      <c r="C2" s="211"/>
      <c r="D2" s="211"/>
      <c r="E2" s="211"/>
      <c r="F2" s="211"/>
      <c r="G2" s="211"/>
      <c r="H2" s="211"/>
      <c r="I2" s="211"/>
      <c r="J2" s="113"/>
      <c r="K2" s="113"/>
    </row>
    <row r="3" spans="1:11" x14ac:dyDescent="0.2">
      <c r="A3" s="233" t="s">
        <v>501</v>
      </c>
      <c r="B3" s="234"/>
      <c r="C3" s="234"/>
      <c r="D3" s="234"/>
      <c r="E3" s="234"/>
      <c r="F3" s="234"/>
      <c r="G3" s="234"/>
      <c r="H3" s="234"/>
      <c r="I3" s="234"/>
      <c r="J3" s="235"/>
      <c r="K3" s="235"/>
    </row>
    <row r="4" spans="1:11" x14ac:dyDescent="0.2">
      <c r="A4" s="236" t="s">
        <v>519</v>
      </c>
      <c r="B4" s="237"/>
      <c r="C4" s="237"/>
      <c r="D4" s="237"/>
      <c r="E4" s="237"/>
      <c r="F4" s="237"/>
      <c r="G4" s="237"/>
      <c r="H4" s="237"/>
      <c r="I4" s="237"/>
      <c r="J4" s="238"/>
      <c r="K4" s="238"/>
    </row>
    <row r="5" spans="1:11" ht="22.15" customHeight="1" x14ac:dyDescent="0.2">
      <c r="A5" s="230" t="s">
        <v>163</v>
      </c>
      <c r="B5" s="220"/>
      <c r="C5" s="220"/>
      <c r="D5" s="220"/>
      <c r="E5" s="220"/>
      <c r="F5" s="220"/>
      <c r="G5" s="230" t="s">
        <v>164</v>
      </c>
      <c r="H5" s="231" t="s">
        <v>165</v>
      </c>
      <c r="I5" s="232"/>
      <c r="J5" s="231" t="s">
        <v>166</v>
      </c>
      <c r="K5" s="232"/>
    </row>
    <row r="6" spans="1:11" x14ac:dyDescent="0.2">
      <c r="A6" s="220"/>
      <c r="B6" s="220"/>
      <c r="C6" s="220"/>
      <c r="D6" s="220"/>
      <c r="E6" s="220"/>
      <c r="F6" s="220"/>
      <c r="G6" s="220"/>
      <c r="H6" s="18" t="s">
        <v>167</v>
      </c>
      <c r="I6" s="18" t="s">
        <v>168</v>
      </c>
      <c r="J6" s="18" t="s">
        <v>169</v>
      </c>
      <c r="K6" s="18" t="s">
        <v>170</v>
      </c>
    </row>
    <row r="7" spans="1:11" x14ac:dyDescent="0.2">
      <c r="A7" s="241">
        <v>1</v>
      </c>
      <c r="B7" s="218"/>
      <c r="C7" s="218"/>
      <c r="D7" s="218"/>
      <c r="E7" s="218"/>
      <c r="F7" s="218"/>
      <c r="G7" s="17">
        <v>2</v>
      </c>
      <c r="H7" s="18">
        <v>3</v>
      </c>
      <c r="I7" s="18">
        <v>4</v>
      </c>
      <c r="J7" s="18">
        <v>5</v>
      </c>
      <c r="K7" s="18">
        <v>6</v>
      </c>
    </row>
    <row r="8" spans="1:11" x14ac:dyDescent="0.2">
      <c r="A8" s="242" t="s">
        <v>403</v>
      </c>
      <c r="B8" s="243"/>
      <c r="C8" s="243"/>
      <c r="D8" s="243"/>
      <c r="E8" s="243"/>
      <c r="F8" s="243"/>
      <c r="G8" s="15">
        <v>1</v>
      </c>
      <c r="H8" s="114">
        <f>SUM(H9:H13)</f>
        <v>3661256</v>
      </c>
      <c r="I8" s="114">
        <f>SUM(I9:I13)</f>
        <v>1790781</v>
      </c>
      <c r="J8" s="114">
        <f>SUM(J9:J13)</f>
        <v>4677243</v>
      </c>
      <c r="K8" s="114">
        <f>SUM(K9:K13)</f>
        <v>1852170.0000000005</v>
      </c>
    </row>
    <row r="9" spans="1:11" x14ac:dyDescent="0.2">
      <c r="A9" s="205" t="s">
        <v>171</v>
      </c>
      <c r="B9" s="205"/>
      <c r="C9" s="205"/>
      <c r="D9" s="205"/>
      <c r="E9" s="205"/>
      <c r="F9" s="205"/>
      <c r="G9" s="14">
        <v>2</v>
      </c>
      <c r="H9" s="126">
        <v>3605515</v>
      </c>
      <c r="I9" s="126">
        <v>1706290</v>
      </c>
      <c r="J9" s="126">
        <v>4115829.0900000003</v>
      </c>
      <c r="K9" s="126">
        <v>1594533.0900000003</v>
      </c>
    </row>
    <row r="10" spans="1:11" x14ac:dyDescent="0.2">
      <c r="A10" s="205" t="s">
        <v>172</v>
      </c>
      <c r="B10" s="205"/>
      <c r="C10" s="205"/>
      <c r="D10" s="205"/>
      <c r="E10" s="205"/>
      <c r="F10" s="205"/>
      <c r="G10" s="14">
        <v>3</v>
      </c>
      <c r="H10" s="126">
        <v>2922</v>
      </c>
      <c r="I10" s="126">
        <v>25979</v>
      </c>
      <c r="J10" s="126">
        <v>3486.54</v>
      </c>
      <c r="K10" s="126">
        <v>1335.54</v>
      </c>
    </row>
    <row r="11" spans="1:11" x14ac:dyDescent="0.2">
      <c r="A11" s="205" t="s">
        <v>173</v>
      </c>
      <c r="B11" s="205"/>
      <c r="C11" s="205"/>
      <c r="D11" s="205"/>
      <c r="E11" s="205"/>
      <c r="F11" s="205"/>
      <c r="G11" s="14">
        <v>4</v>
      </c>
      <c r="H11" s="126">
        <v>0</v>
      </c>
      <c r="I11" s="126">
        <v>0</v>
      </c>
      <c r="J11" s="126">
        <v>0</v>
      </c>
      <c r="K11" s="126">
        <v>0</v>
      </c>
    </row>
    <row r="12" spans="1:11" x14ac:dyDescent="0.2">
      <c r="A12" s="205" t="s">
        <v>174</v>
      </c>
      <c r="B12" s="205"/>
      <c r="C12" s="205"/>
      <c r="D12" s="205"/>
      <c r="E12" s="205"/>
      <c r="F12" s="205"/>
      <c r="G12" s="14">
        <v>5</v>
      </c>
      <c r="H12" s="126">
        <v>6</v>
      </c>
      <c r="I12" s="126">
        <v>31433</v>
      </c>
      <c r="J12" s="126">
        <v>498032.02</v>
      </c>
      <c r="K12" s="126">
        <v>243757.02000000002</v>
      </c>
    </row>
    <row r="13" spans="1:11" x14ac:dyDescent="0.2">
      <c r="A13" s="205" t="s">
        <v>175</v>
      </c>
      <c r="B13" s="205"/>
      <c r="C13" s="205"/>
      <c r="D13" s="205"/>
      <c r="E13" s="205"/>
      <c r="F13" s="205"/>
      <c r="G13" s="14">
        <v>6</v>
      </c>
      <c r="H13" s="126">
        <v>52813</v>
      </c>
      <c r="I13" s="126">
        <v>27079</v>
      </c>
      <c r="J13" s="126">
        <v>59895.350000000006</v>
      </c>
      <c r="K13" s="126">
        <v>12544.350000000006</v>
      </c>
    </row>
    <row r="14" spans="1:11" ht="22.15" customHeight="1" x14ac:dyDescent="0.2">
      <c r="A14" s="242" t="s">
        <v>404</v>
      </c>
      <c r="B14" s="243"/>
      <c r="C14" s="243"/>
      <c r="D14" s="243"/>
      <c r="E14" s="243"/>
      <c r="F14" s="243"/>
      <c r="G14" s="15">
        <v>7</v>
      </c>
      <c r="H14" s="114">
        <f>H15+H16+H20+H24+H25+H26+H29+H36</f>
        <v>4274310</v>
      </c>
      <c r="I14" s="114">
        <f>I15+I16+I20+I24+I25+I26+I29+I36</f>
        <v>1610103</v>
      </c>
      <c r="J14" s="114">
        <f>J15+J16+J20+J24+J25+J26+J29+J36</f>
        <v>4331418.76</v>
      </c>
      <c r="K14" s="114">
        <f>K15+K16+K20+K24+K25+K26+K29+K36</f>
        <v>1381317.7600000005</v>
      </c>
    </row>
    <row r="15" spans="1:11" x14ac:dyDescent="0.2">
      <c r="A15" s="205" t="s">
        <v>176</v>
      </c>
      <c r="B15" s="205"/>
      <c r="C15" s="205"/>
      <c r="D15" s="205"/>
      <c r="E15" s="205"/>
      <c r="F15" s="205"/>
      <c r="G15" s="14">
        <v>8</v>
      </c>
      <c r="H15" s="31"/>
      <c r="I15" s="31"/>
      <c r="J15" s="31"/>
      <c r="K15" s="31"/>
    </row>
    <row r="16" spans="1:11" x14ac:dyDescent="0.2">
      <c r="A16" s="206" t="s">
        <v>405</v>
      </c>
      <c r="B16" s="206"/>
      <c r="C16" s="206"/>
      <c r="D16" s="206"/>
      <c r="E16" s="206"/>
      <c r="F16" s="206"/>
      <c r="G16" s="15">
        <v>9</v>
      </c>
      <c r="H16" s="114">
        <f>SUM(H17:H19)</f>
        <v>66857</v>
      </c>
      <c r="I16" s="114">
        <f>SUM(I17:I19)</f>
        <v>20161</v>
      </c>
      <c r="J16" s="114">
        <f>SUM(J17:J19)</f>
        <v>74476.420000000013</v>
      </c>
      <c r="K16" s="114">
        <f>SUM(K17:K19)</f>
        <v>27592.420000000013</v>
      </c>
    </row>
    <row r="17" spans="1:11" x14ac:dyDescent="0.2">
      <c r="A17" s="248" t="s">
        <v>177</v>
      </c>
      <c r="B17" s="248"/>
      <c r="C17" s="248"/>
      <c r="D17" s="248"/>
      <c r="E17" s="248"/>
      <c r="F17" s="248"/>
      <c r="G17" s="14">
        <v>10</v>
      </c>
      <c r="H17" s="126">
        <v>66857</v>
      </c>
      <c r="I17" s="126">
        <v>20161</v>
      </c>
      <c r="J17" s="126">
        <v>74476.420000000013</v>
      </c>
      <c r="K17" s="126">
        <v>27592.420000000013</v>
      </c>
    </row>
    <row r="18" spans="1:11" x14ac:dyDescent="0.2">
      <c r="A18" s="248" t="s">
        <v>178</v>
      </c>
      <c r="B18" s="248"/>
      <c r="C18" s="248"/>
      <c r="D18" s="248"/>
      <c r="E18" s="248"/>
      <c r="F18" s="248"/>
      <c r="G18" s="14">
        <v>11</v>
      </c>
      <c r="H18" s="126">
        <v>0</v>
      </c>
      <c r="I18" s="126">
        <v>0</v>
      </c>
      <c r="J18" s="126">
        <v>0</v>
      </c>
      <c r="K18" s="126">
        <v>0</v>
      </c>
    </row>
    <row r="19" spans="1:11" x14ac:dyDescent="0.2">
      <c r="A19" s="248" t="s">
        <v>179</v>
      </c>
      <c r="B19" s="248"/>
      <c r="C19" s="248"/>
      <c r="D19" s="248"/>
      <c r="E19" s="248"/>
      <c r="F19" s="248"/>
      <c r="G19" s="14">
        <v>12</v>
      </c>
      <c r="H19" s="126">
        <v>0</v>
      </c>
      <c r="I19" s="126">
        <v>0</v>
      </c>
      <c r="J19" s="126">
        <v>0</v>
      </c>
      <c r="K19" s="126">
        <v>0</v>
      </c>
    </row>
    <row r="20" spans="1:11" x14ac:dyDescent="0.2">
      <c r="A20" s="206" t="s">
        <v>406</v>
      </c>
      <c r="B20" s="206"/>
      <c r="C20" s="206"/>
      <c r="D20" s="206"/>
      <c r="E20" s="206"/>
      <c r="F20" s="206"/>
      <c r="G20" s="15">
        <v>13</v>
      </c>
      <c r="H20" s="114">
        <f>SUM(H21:H23)</f>
        <v>2927379</v>
      </c>
      <c r="I20" s="114">
        <f>SUM(I21:I23)</f>
        <v>1057002</v>
      </c>
      <c r="J20" s="114">
        <f>SUM(J21:J23)</f>
        <v>2783721.13</v>
      </c>
      <c r="K20" s="114">
        <f>SUM(K21:K23)</f>
        <v>798538.13000000012</v>
      </c>
    </row>
    <row r="21" spans="1:11" x14ac:dyDescent="0.2">
      <c r="A21" s="248" t="s">
        <v>180</v>
      </c>
      <c r="B21" s="248"/>
      <c r="C21" s="248"/>
      <c r="D21" s="248"/>
      <c r="E21" s="248"/>
      <c r="F21" s="248"/>
      <c r="G21" s="14">
        <v>14</v>
      </c>
      <c r="H21" s="126">
        <v>1467722</v>
      </c>
      <c r="I21" s="126">
        <v>366644</v>
      </c>
      <c r="J21" s="126">
        <v>1425265.6</v>
      </c>
      <c r="K21" s="126">
        <v>409535.60000000009</v>
      </c>
    </row>
    <row r="22" spans="1:11" x14ac:dyDescent="0.2">
      <c r="A22" s="248" t="s">
        <v>181</v>
      </c>
      <c r="B22" s="248"/>
      <c r="C22" s="248"/>
      <c r="D22" s="248"/>
      <c r="E22" s="248"/>
      <c r="F22" s="248"/>
      <c r="G22" s="14">
        <v>15</v>
      </c>
      <c r="H22" s="126">
        <v>860065</v>
      </c>
      <c r="I22" s="126">
        <v>252642</v>
      </c>
      <c r="J22" s="126">
        <v>1054946.49</v>
      </c>
      <c r="K22" s="126">
        <v>274714.49</v>
      </c>
    </row>
    <row r="23" spans="1:11" x14ac:dyDescent="0.2">
      <c r="A23" s="248" t="s">
        <v>182</v>
      </c>
      <c r="B23" s="248"/>
      <c r="C23" s="248"/>
      <c r="D23" s="248"/>
      <c r="E23" s="248"/>
      <c r="F23" s="248"/>
      <c r="G23" s="14">
        <v>16</v>
      </c>
      <c r="H23" s="126">
        <v>599592</v>
      </c>
      <c r="I23" s="126">
        <v>437716</v>
      </c>
      <c r="J23" s="126">
        <v>303509.04000000004</v>
      </c>
      <c r="K23" s="126">
        <v>114288.04000000004</v>
      </c>
    </row>
    <row r="24" spans="1:11" x14ac:dyDescent="0.2">
      <c r="A24" s="205" t="s">
        <v>183</v>
      </c>
      <c r="B24" s="205"/>
      <c r="C24" s="205"/>
      <c r="D24" s="205"/>
      <c r="E24" s="205"/>
      <c r="F24" s="205"/>
      <c r="G24" s="14">
        <v>17</v>
      </c>
      <c r="H24" s="126">
        <v>239929</v>
      </c>
      <c r="I24" s="126">
        <v>106070</v>
      </c>
      <c r="J24" s="126">
        <v>384868.79999999993</v>
      </c>
      <c r="K24" s="126">
        <v>95601.79999999993</v>
      </c>
    </row>
    <row r="25" spans="1:11" x14ac:dyDescent="0.2">
      <c r="A25" s="205" t="s">
        <v>184</v>
      </c>
      <c r="B25" s="205"/>
      <c r="C25" s="205"/>
      <c r="D25" s="205"/>
      <c r="E25" s="205"/>
      <c r="F25" s="205"/>
      <c r="G25" s="14">
        <v>18</v>
      </c>
      <c r="H25" s="126">
        <v>1027032</v>
      </c>
      <c r="I25" s="126">
        <v>414511</v>
      </c>
      <c r="J25" s="126">
        <v>1067608.5600000003</v>
      </c>
      <c r="K25" s="126">
        <v>438841.56000000029</v>
      </c>
    </row>
    <row r="26" spans="1:11" x14ac:dyDescent="0.2">
      <c r="A26" s="206" t="s">
        <v>407</v>
      </c>
      <c r="B26" s="206"/>
      <c r="C26" s="206"/>
      <c r="D26" s="206"/>
      <c r="E26" s="206"/>
      <c r="F26" s="206"/>
      <c r="G26" s="15">
        <v>19</v>
      </c>
      <c r="H26" s="114">
        <f>H27+H28</f>
        <v>0</v>
      </c>
      <c r="I26" s="114">
        <f>I27+I28</f>
        <v>-746</v>
      </c>
      <c r="J26" s="114">
        <f>J27+J28</f>
        <v>0.1</v>
      </c>
      <c r="K26" s="114">
        <f>K27+K28</f>
        <v>0.1</v>
      </c>
    </row>
    <row r="27" spans="1:11" x14ac:dyDescent="0.2">
      <c r="A27" s="248" t="s">
        <v>185</v>
      </c>
      <c r="B27" s="248"/>
      <c r="C27" s="248"/>
      <c r="D27" s="248"/>
      <c r="E27" s="248"/>
      <c r="F27" s="248"/>
      <c r="G27" s="14">
        <v>20</v>
      </c>
      <c r="H27" s="31">
        <v>0</v>
      </c>
      <c r="I27" s="31">
        <v>0</v>
      </c>
      <c r="J27" s="31">
        <v>0</v>
      </c>
      <c r="K27" s="31">
        <v>0</v>
      </c>
    </row>
    <row r="28" spans="1:11" x14ac:dyDescent="0.2">
      <c r="A28" s="248" t="s">
        <v>186</v>
      </c>
      <c r="B28" s="248"/>
      <c r="C28" s="248"/>
      <c r="D28" s="248"/>
      <c r="E28" s="248"/>
      <c r="F28" s="248"/>
      <c r="G28" s="14">
        <v>21</v>
      </c>
      <c r="H28" s="31">
        <v>0</v>
      </c>
      <c r="I28" s="31">
        <v>-746</v>
      </c>
      <c r="J28" s="31">
        <v>0.1</v>
      </c>
      <c r="K28" s="31">
        <v>0.1</v>
      </c>
    </row>
    <row r="29" spans="1:11" x14ac:dyDescent="0.2">
      <c r="A29" s="206" t="s">
        <v>408</v>
      </c>
      <c r="B29" s="206"/>
      <c r="C29" s="206"/>
      <c r="D29" s="206"/>
      <c r="E29" s="206"/>
      <c r="F29" s="206"/>
      <c r="G29" s="15">
        <v>22</v>
      </c>
      <c r="H29" s="114">
        <f>SUM(H30:H35)</f>
        <v>13113</v>
      </c>
      <c r="I29" s="114">
        <f>SUM(I30:I35)</f>
        <v>13105</v>
      </c>
      <c r="J29" s="114">
        <f>SUM(J30:J35)</f>
        <v>20743.75</v>
      </c>
      <c r="K29" s="114">
        <f>SUM(K30:K35)</f>
        <v>20743.75</v>
      </c>
    </row>
    <row r="30" spans="1:11" x14ac:dyDescent="0.2">
      <c r="A30" s="248" t="s">
        <v>187</v>
      </c>
      <c r="B30" s="248"/>
      <c r="C30" s="248"/>
      <c r="D30" s="248"/>
      <c r="E30" s="248"/>
      <c r="F30" s="248"/>
      <c r="G30" s="14">
        <v>23</v>
      </c>
      <c r="H30" s="31">
        <v>0</v>
      </c>
      <c r="I30" s="31">
        <v>0</v>
      </c>
      <c r="J30" s="31">
        <v>0</v>
      </c>
      <c r="K30" s="31">
        <v>0</v>
      </c>
    </row>
    <row r="31" spans="1:11" x14ac:dyDescent="0.2">
      <c r="A31" s="248" t="s">
        <v>188</v>
      </c>
      <c r="B31" s="248"/>
      <c r="C31" s="248"/>
      <c r="D31" s="248"/>
      <c r="E31" s="248"/>
      <c r="F31" s="248"/>
      <c r="G31" s="14">
        <v>24</v>
      </c>
      <c r="H31" s="31">
        <v>0</v>
      </c>
      <c r="I31" s="31">
        <v>0</v>
      </c>
      <c r="J31" s="31">
        <v>0</v>
      </c>
      <c r="K31" s="31">
        <v>0</v>
      </c>
    </row>
    <row r="32" spans="1:11" x14ac:dyDescent="0.2">
      <c r="A32" s="248" t="s">
        <v>189</v>
      </c>
      <c r="B32" s="248"/>
      <c r="C32" s="248"/>
      <c r="D32" s="248"/>
      <c r="E32" s="248"/>
      <c r="F32" s="248"/>
      <c r="G32" s="14">
        <v>25</v>
      </c>
      <c r="H32" s="31">
        <v>0</v>
      </c>
      <c r="I32" s="31">
        <v>0</v>
      </c>
      <c r="J32" s="31">
        <v>0</v>
      </c>
      <c r="K32" s="31">
        <v>0</v>
      </c>
    </row>
    <row r="33" spans="1:11" x14ac:dyDescent="0.2">
      <c r="A33" s="248" t="s">
        <v>190</v>
      </c>
      <c r="B33" s="248"/>
      <c r="C33" s="248"/>
      <c r="D33" s="248"/>
      <c r="E33" s="248"/>
      <c r="F33" s="248"/>
      <c r="G33" s="14">
        <v>26</v>
      </c>
      <c r="H33" s="31">
        <v>0</v>
      </c>
      <c r="I33" s="31">
        <v>0</v>
      </c>
      <c r="J33" s="31">
        <v>0</v>
      </c>
      <c r="K33" s="31">
        <v>0</v>
      </c>
    </row>
    <row r="34" spans="1:11" x14ac:dyDescent="0.2">
      <c r="A34" s="248" t="s">
        <v>191</v>
      </c>
      <c r="B34" s="248"/>
      <c r="C34" s="248"/>
      <c r="D34" s="248"/>
      <c r="E34" s="248"/>
      <c r="F34" s="248"/>
      <c r="G34" s="14">
        <v>27</v>
      </c>
      <c r="H34" s="31">
        <v>0</v>
      </c>
      <c r="I34" s="31">
        <v>0</v>
      </c>
      <c r="J34" s="31">
        <v>0</v>
      </c>
      <c r="K34" s="31">
        <v>0</v>
      </c>
    </row>
    <row r="35" spans="1:11" x14ac:dyDescent="0.2">
      <c r="A35" s="248" t="s">
        <v>192</v>
      </c>
      <c r="B35" s="248"/>
      <c r="C35" s="248"/>
      <c r="D35" s="248"/>
      <c r="E35" s="248"/>
      <c r="F35" s="248"/>
      <c r="G35" s="14">
        <v>28</v>
      </c>
      <c r="H35" s="31">
        <v>13113</v>
      </c>
      <c r="I35" s="31">
        <v>13105</v>
      </c>
      <c r="J35" s="31">
        <v>20743.75</v>
      </c>
      <c r="K35" s="31">
        <v>20743.75</v>
      </c>
    </row>
    <row r="36" spans="1:11" x14ac:dyDescent="0.2">
      <c r="A36" s="205" t="s">
        <v>193</v>
      </c>
      <c r="B36" s="205"/>
      <c r="C36" s="205"/>
      <c r="D36" s="205"/>
      <c r="E36" s="205"/>
      <c r="F36" s="205"/>
      <c r="G36" s="14">
        <v>29</v>
      </c>
      <c r="H36" s="31">
        <v>0</v>
      </c>
      <c r="I36" s="31">
        <v>0</v>
      </c>
      <c r="J36" s="31">
        <v>0</v>
      </c>
      <c r="K36" s="31">
        <v>0</v>
      </c>
    </row>
    <row r="37" spans="1:11" x14ac:dyDescent="0.2">
      <c r="A37" s="242" t="s">
        <v>409</v>
      </c>
      <c r="B37" s="243"/>
      <c r="C37" s="243"/>
      <c r="D37" s="243"/>
      <c r="E37" s="243"/>
      <c r="F37" s="243"/>
      <c r="G37" s="15">
        <v>30</v>
      </c>
      <c r="H37" s="114">
        <f>SUM(H38:H47)</f>
        <v>4790930</v>
      </c>
      <c r="I37" s="114">
        <f>SUM(I38:I47)</f>
        <v>170830</v>
      </c>
      <c r="J37" s="114">
        <f>SUM(J38:J47)</f>
        <v>6145582.7799999993</v>
      </c>
      <c r="K37" s="114">
        <f>SUM(K38:K47)</f>
        <v>97167.779999999577</v>
      </c>
    </row>
    <row r="38" spans="1:11" ht="23.45" customHeight="1" x14ac:dyDescent="0.2">
      <c r="A38" s="205" t="s">
        <v>194</v>
      </c>
      <c r="B38" s="205"/>
      <c r="C38" s="205"/>
      <c r="D38" s="205"/>
      <c r="E38" s="205"/>
      <c r="F38" s="205"/>
      <c r="G38" s="14">
        <v>31</v>
      </c>
      <c r="H38" s="126">
        <v>4073511</v>
      </c>
      <c r="I38" s="126">
        <v>0</v>
      </c>
      <c r="J38" s="126">
        <v>5691242.8099999996</v>
      </c>
      <c r="K38" s="126">
        <v>-0.19000000040978193</v>
      </c>
    </row>
    <row r="39" spans="1:11" ht="25.15" customHeight="1" x14ac:dyDescent="0.2">
      <c r="A39" s="205" t="s">
        <v>195</v>
      </c>
      <c r="B39" s="205"/>
      <c r="C39" s="205"/>
      <c r="D39" s="205"/>
      <c r="E39" s="205"/>
      <c r="F39" s="205"/>
      <c r="G39" s="14">
        <v>32</v>
      </c>
      <c r="H39" s="126">
        <v>0</v>
      </c>
      <c r="I39" s="126">
        <v>0</v>
      </c>
      <c r="J39" s="126">
        <v>0</v>
      </c>
      <c r="K39" s="126">
        <v>0</v>
      </c>
    </row>
    <row r="40" spans="1:11" ht="25.15" customHeight="1" x14ac:dyDescent="0.2">
      <c r="A40" s="205" t="s">
        <v>196</v>
      </c>
      <c r="B40" s="205"/>
      <c r="C40" s="205"/>
      <c r="D40" s="205"/>
      <c r="E40" s="205"/>
      <c r="F40" s="205"/>
      <c r="G40" s="14">
        <v>33</v>
      </c>
      <c r="H40" s="126">
        <v>715009</v>
      </c>
      <c r="I40" s="126">
        <v>168968</v>
      </c>
      <c r="J40" s="126">
        <v>444472.43</v>
      </c>
      <c r="K40" s="126">
        <v>92887.43</v>
      </c>
    </row>
    <row r="41" spans="1:11" ht="25.15" customHeight="1" x14ac:dyDescent="0.2">
      <c r="A41" s="205" t="s">
        <v>197</v>
      </c>
      <c r="B41" s="205"/>
      <c r="C41" s="205"/>
      <c r="D41" s="205"/>
      <c r="E41" s="205"/>
      <c r="F41" s="205"/>
      <c r="G41" s="14">
        <v>34</v>
      </c>
      <c r="H41" s="126">
        <v>0</v>
      </c>
      <c r="I41" s="126">
        <v>0</v>
      </c>
      <c r="J41" s="126">
        <v>0</v>
      </c>
      <c r="K41" s="126">
        <v>0</v>
      </c>
    </row>
    <row r="42" spans="1:11" ht="25.15" customHeight="1" x14ac:dyDescent="0.2">
      <c r="A42" s="205" t="s">
        <v>198</v>
      </c>
      <c r="B42" s="205"/>
      <c r="C42" s="205"/>
      <c r="D42" s="205"/>
      <c r="E42" s="205"/>
      <c r="F42" s="205"/>
      <c r="G42" s="14">
        <v>35</v>
      </c>
      <c r="H42" s="126">
        <v>1814</v>
      </c>
      <c r="I42" s="126">
        <v>1801</v>
      </c>
      <c r="J42" s="126">
        <v>0</v>
      </c>
      <c r="K42" s="126">
        <v>0</v>
      </c>
    </row>
    <row r="43" spans="1:11" x14ac:dyDescent="0.2">
      <c r="A43" s="205" t="s">
        <v>199</v>
      </c>
      <c r="B43" s="205"/>
      <c r="C43" s="205"/>
      <c r="D43" s="205"/>
      <c r="E43" s="205"/>
      <c r="F43" s="205"/>
      <c r="G43" s="14">
        <v>36</v>
      </c>
      <c r="H43" s="126">
        <v>0</v>
      </c>
      <c r="I43" s="126">
        <v>2</v>
      </c>
      <c r="J43" s="126">
        <v>0</v>
      </c>
      <c r="K43" s="126">
        <v>-5545</v>
      </c>
    </row>
    <row r="44" spans="1:11" x14ac:dyDescent="0.2">
      <c r="A44" s="205" t="s">
        <v>200</v>
      </c>
      <c r="B44" s="205"/>
      <c r="C44" s="205"/>
      <c r="D44" s="205"/>
      <c r="E44" s="205"/>
      <c r="F44" s="205"/>
      <c r="G44" s="14">
        <v>37</v>
      </c>
      <c r="H44" s="126">
        <v>302</v>
      </c>
      <c r="I44" s="126">
        <v>0</v>
      </c>
      <c r="J44" s="126">
        <v>9860.61</v>
      </c>
      <c r="K44" s="126">
        <v>9818.61</v>
      </c>
    </row>
    <row r="45" spans="1:11" x14ac:dyDescent="0.2">
      <c r="A45" s="205" t="s">
        <v>201</v>
      </c>
      <c r="B45" s="205"/>
      <c r="C45" s="205"/>
      <c r="D45" s="205"/>
      <c r="E45" s="205"/>
      <c r="F45" s="205"/>
      <c r="G45" s="14">
        <v>38</v>
      </c>
      <c r="H45" s="126">
        <v>294</v>
      </c>
      <c r="I45" s="126">
        <v>59</v>
      </c>
      <c r="J45" s="126">
        <v>6.93</v>
      </c>
      <c r="K45" s="126">
        <v>6.93</v>
      </c>
    </row>
    <row r="46" spans="1:11" x14ac:dyDescent="0.2">
      <c r="A46" s="205" t="s">
        <v>202</v>
      </c>
      <c r="B46" s="205"/>
      <c r="C46" s="205"/>
      <c r="D46" s="205"/>
      <c r="E46" s="205"/>
      <c r="F46" s="205"/>
      <c r="G46" s="14">
        <v>39</v>
      </c>
      <c r="H46" s="126">
        <v>0</v>
      </c>
      <c r="I46" s="126">
        <v>0</v>
      </c>
      <c r="J46" s="126">
        <v>0</v>
      </c>
      <c r="K46" s="126">
        <v>0</v>
      </c>
    </row>
    <row r="47" spans="1:11" x14ac:dyDescent="0.2">
      <c r="A47" s="205" t="s">
        <v>203</v>
      </c>
      <c r="B47" s="205"/>
      <c r="C47" s="205"/>
      <c r="D47" s="205"/>
      <c r="E47" s="205"/>
      <c r="F47" s="205"/>
      <c r="G47" s="14">
        <v>40</v>
      </c>
      <c r="H47" s="126">
        <v>0</v>
      </c>
      <c r="I47" s="126">
        <v>0</v>
      </c>
      <c r="J47" s="126">
        <v>0</v>
      </c>
      <c r="K47" s="126">
        <v>0</v>
      </c>
    </row>
    <row r="48" spans="1:11" x14ac:dyDescent="0.2">
      <c r="A48" s="242" t="s">
        <v>410</v>
      </c>
      <c r="B48" s="243"/>
      <c r="C48" s="243"/>
      <c r="D48" s="243"/>
      <c r="E48" s="243"/>
      <c r="F48" s="243"/>
      <c r="G48" s="15">
        <v>41</v>
      </c>
      <c r="H48" s="114">
        <f>SUM(H49:H55)</f>
        <v>19127</v>
      </c>
      <c r="I48" s="114">
        <f>SUM(I49:I55)</f>
        <v>-10334</v>
      </c>
      <c r="J48" s="114">
        <f>SUM(J49:J55)</f>
        <v>26957.120000000003</v>
      </c>
      <c r="K48" s="114">
        <f>SUM(K49:K55)</f>
        <v>6314.1200000000017</v>
      </c>
    </row>
    <row r="49" spans="1:11" ht="25.15" customHeight="1" x14ac:dyDescent="0.2">
      <c r="A49" s="205" t="s">
        <v>204</v>
      </c>
      <c r="B49" s="205"/>
      <c r="C49" s="205"/>
      <c r="D49" s="205"/>
      <c r="E49" s="205"/>
      <c r="F49" s="205"/>
      <c r="G49" s="14">
        <v>42</v>
      </c>
      <c r="H49" s="126">
        <v>5960</v>
      </c>
      <c r="I49" s="126">
        <v>5956</v>
      </c>
      <c r="J49" s="126">
        <v>19015.990000000002</v>
      </c>
      <c r="K49" s="126">
        <v>5000.9900000000016</v>
      </c>
    </row>
    <row r="50" spans="1:11" ht="24" customHeight="1" x14ac:dyDescent="0.2">
      <c r="A50" s="244" t="s">
        <v>205</v>
      </c>
      <c r="B50" s="244"/>
      <c r="C50" s="244"/>
      <c r="D50" s="244"/>
      <c r="E50" s="244"/>
      <c r="F50" s="244"/>
      <c r="G50" s="14">
        <v>43</v>
      </c>
      <c r="H50" s="126">
        <v>2137</v>
      </c>
      <c r="I50" s="126">
        <v>2092</v>
      </c>
      <c r="J50" s="126">
        <v>0</v>
      </c>
      <c r="K50" s="126">
        <v>0</v>
      </c>
    </row>
    <row r="51" spans="1:11" x14ac:dyDescent="0.2">
      <c r="A51" s="244" t="s">
        <v>206</v>
      </c>
      <c r="B51" s="244"/>
      <c r="C51" s="244"/>
      <c r="D51" s="244"/>
      <c r="E51" s="244"/>
      <c r="F51" s="244"/>
      <c r="G51" s="14">
        <v>44</v>
      </c>
      <c r="H51" s="126">
        <v>9797</v>
      </c>
      <c r="I51" s="126">
        <v>-19390</v>
      </c>
      <c r="J51" s="126">
        <v>7941.1</v>
      </c>
      <c r="K51" s="126">
        <v>1313.1000000000004</v>
      </c>
    </row>
    <row r="52" spans="1:11" x14ac:dyDescent="0.2">
      <c r="A52" s="244" t="s">
        <v>207</v>
      </c>
      <c r="B52" s="244"/>
      <c r="C52" s="244"/>
      <c r="D52" s="244"/>
      <c r="E52" s="244"/>
      <c r="F52" s="244"/>
      <c r="G52" s="14">
        <v>45</v>
      </c>
      <c r="H52" s="126">
        <v>1233</v>
      </c>
      <c r="I52" s="126">
        <v>1008</v>
      </c>
      <c r="J52" s="126">
        <v>0.03</v>
      </c>
      <c r="K52" s="126">
        <v>0.03</v>
      </c>
    </row>
    <row r="53" spans="1:11" x14ac:dyDescent="0.2">
      <c r="A53" s="244" t="s">
        <v>208</v>
      </c>
      <c r="B53" s="244"/>
      <c r="C53" s="244"/>
      <c r="D53" s="244"/>
      <c r="E53" s="244"/>
      <c r="F53" s="244"/>
      <c r="G53" s="14">
        <v>46</v>
      </c>
      <c r="H53" s="126">
        <v>0</v>
      </c>
      <c r="I53" s="126">
        <v>0</v>
      </c>
      <c r="J53" s="126">
        <v>0</v>
      </c>
      <c r="K53" s="126">
        <v>0</v>
      </c>
    </row>
    <row r="54" spans="1:11" x14ac:dyDescent="0.2">
      <c r="A54" s="244" t="s">
        <v>209</v>
      </c>
      <c r="B54" s="244"/>
      <c r="C54" s="244"/>
      <c r="D54" s="244"/>
      <c r="E54" s="244"/>
      <c r="F54" s="244"/>
      <c r="G54" s="14">
        <v>47</v>
      </c>
      <c r="H54" s="126">
        <v>0</v>
      </c>
      <c r="I54" s="126">
        <v>0</v>
      </c>
      <c r="J54" s="126">
        <v>0</v>
      </c>
      <c r="K54" s="126">
        <v>0</v>
      </c>
    </row>
    <row r="55" spans="1:11" x14ac:dyDescent="0.2">
      <c r="A55" s="244" t="s">
        <v>210</v>
      </c>
      <c r="B55" s="244"/>
      <c r="C55" s="244"/>
      <c r="D55" s="244"/>
      <c r="E55" s="244"/>
      <c r="F55" s="244"/>
      <c r="G55" s="14">
        <v>48</v>
      </c>
      <c r="H55" s="126">
        <v>0</v>
      </c>
      <c r="I55" s="126">
        <v>0</v>
      </c>
      <c r="J55" s="126">
        <v>0</v>
      </c>
      <c r="K55" s="126">
        <v>0</v>
      </c>
    </row>
    <row r="56" spans="1:11" ht="22.15" customHeight="1" x14ac:dyDescent="0.2">
      <c r="A56" s="245" t="s">
        <v>211</v>
      </c>
      <c r="B56" s="245"/>
      <c r="C56" s="245"/>
      <c r="D56" s="245"/>
      <c r="E56" s="245"/>
      <c r="F56" s="245"/>
      <c r="G56" s="14">
        <v>49</v>
      </c>
      <c r="H56" s="126">
        <v>0</v>
      </c>
      <c r="I56" s="126">
        <v>0</v>
      </c>
      <c r="J56" s="126">
        <v>0</v>
      </c>
      <c r="K56" s="126">
        <v>0</v>
      </c>
    </row>
    <row r="57" spans="1:11" x14ac:dyDescent="0.2">
      <c r="A57" s="245" t="s">
        <v>212</v>
      </c>
      <c r="B57" s="245"/>
      <c r="C57" s="245"/>
      <c r="D57" s="245"/>
      <c r="E57" s="245"/>
      <c r="F57" s="245"/>
      <c r="G57" s="14">
        <v>50</v>
      </c>
      <c r="H57" s="126">
        <v>0</v>
      </c>
      <c r="I57" s="126">
        <v>0</v>
      </c>
      <c r="J57" s="126">
        <v>0</v>
      </c>
      <c r="K57" s="126">
        <v>0</v>
      </c>
    </row>
    <row r="58" spans="1:11" ht="24.6" customHeight="1" x14ac:dyDescent="0.2">
      <c r="A58" s="245" t="s">
        <v>213</v>
      </c>
      <c r="B58" s="245"/>
      <c r="C58" s="245"/>
      <c r="D58" s="245"/>
      <c r="E58" s="245"/>
      <c r="F58" s="245"/>
      <c r="G58" s="14">
        <v>51</v>
      </c>
      <c r="H58" s="126">
        <v>0</v>
      </c>
      <c r="I58" s="126">
        <v>0</v>
      </c>
      <c r="J58" s="126">
        <v>0</v>
      </c>
      <c r="K58" s="126"/>
    </row>
    <row r="59" spans="1:11" x14ac:dyDescent="0.2">
      <c r="A59" s="245" t="s">
        <v>214</v>
      </c>
      <c r="B59" s="245"/>
      <c r="C59" s="245"/>
      <c r="D59" s="245"/>
      <c r="E59" s="245"/>
      <c r="F59" s="245"/>
      <c r="G59" s="14">
        <v>52</v>
      </c>
      <c r="H59" s="126">
        <v>0</v>
      </c>
      <c r="I59" s="126">
        <v>0</v>
      </c>
      <c r="J59" s="126">
        <v>0</v>
      </c>
      <c r="K59" s="126"/>
    </row>
    <row r="60" spans="1:11" x14ac:dyDescent="0.2">
      <c r="A60" s="242" t="s">
        <v>411</v>
      </c>
      <c r="B60" s="243"/>
      <c r="C60" s="243"/>
      <c r="D60" s="243"/>
      <c r="E60" s="243"/>
      <c r="F60" s="243"/>
      <c r="G60" s="15">
        <v>53</v>
      </c>
      <c r="H60" s="114">
        <f>H8+H37+H56+H57</f>
        <v>8452186</v>
      </c>
      <c r="I60" s="114">
        <f>I8+I37+I56+I57</f>
        <v>1961611</v>
      </c>
      <c r="J60" s="114">
        <f>J8+J37+J56+J57</f>
        <v>10822825.779999999</v>
      </c>
      <c r="K60" s="114">
        <f>K8+K37+K56+K57</f>
        <v>1949337.78</v>
      </c>
    </row>
    <row r="61" spans="1:11" x14ac:dyDescent="0.2">
      <c r="A61" s="242" t="s">
        <v>412</v>
      </c>
      <c r="B61" s="243"/>
      <c r="C61" s="243"/>
      <c r="D61" s="243"/>
      <c r="E61" s="243"/>
      <c r="F61" s="243"/>
      <c r="G61" s="15">
        <v>54</v>
      </c>
      <c r="H61" s="114">
        <f>H14+H48+H58+H59</f>
        <v>4293437</v>
      </c>
      <c r="I61" s="114">
        <f>I14+I48+I58+I59</f>
        <v>1599769</v>
      </c>
      <c r="J61" s="114">
        <f>J14+J48+J58+J59</f>
        <v>4358375.88</v>
      </c>
      <c r="K61" s="114">
        <f>K14+K48+K58+K59</f>
        <v>1387631.8800000006</v>
      </c>
    </row>
    <row r="62" spans="1:11" x14ac:dyDescent="0.2">
      <c r="A62" s="242" t="s">
        <v>413</v>
      </c>
      <c r="B62" s="243"/>
      <c r="C62" s="243"/>
      <c r="D62" s="243"/>
      <c r="E62" s="243"/>
      <c r="F62" s="243"/>
      <c r="G62" s="15">
        <v>55</v>
      </c>
      <c r="H62" s="114">
        <f>H60-H61</f>
        <v>4158749</v>
      </c>
      <c r="I62" s="114">
        <f>I60-I61</f>
        <v>361842</v>
      </c>
      <c r="J62" s="114">
        <f>J60-J61</f>
        <v>6464449.8999999994</v>
      </c>
      <c r="K62" s="114">
        <f>K60-K61</f>
        <v>561705.89999999944</v>
      </c>
    </row>
    <row r="63" spans="1:11" x14ac:dyDescent="0.2">
      <c r="A63" s="229" t="s">
        <v>415</v>
      </c>
      <c r="B63" s="229"/>
      <c r="C63" s="229"/>
      <c r="D63" s="229"/>
      <c r="E63" s="229"/>
      <c r="F63" s="229"/>
      <c r="G63" s="15">
        <v>56</v>
      </c>
      <c r="H63" s="114">
        <f>+IF((H60-H61)&gt;0,(H60-H61),0)</f>
        <v>4158749</v>
      </c>
      <c r="I63" s="114">
        <f>+IF((I60-I61)&gt;0,(I60-I61),0)</f>
        <v>361842</v>
      </c>
      <c r="J63" s="114">
        <f>+IF((J60-J61)&gt;0,(J60-J61),0)</f>
        <v>6464449.8999999994</v>
      </c>
      <c r="K63" s="114">
        <f>+IF((K60-K61)&gt;0,(K60-K61),0)</f>
        <v>561705.89999999944</v>
      </c>
    </row>
    <row r="64" spans="1:11" x14ac:dyDescent="0.2">
      <c r="A64" s="229" t="s">
        <v>414</v>
      </c>
      <c r="B64" s="229"/>
      <c r="C64" s="229"/>
      <c r="D64" s="229"/>
      <c r="E64" s="229"/>
      <c r="F64" s="229"/>
      <c r="G64" s="15">
        <v>57</v>
      </c>
      <c r="H64" s="114">
        <f>+IF((H60-H61)&lt;0,(H60-H61),0)</f>
        <v>0</v>
      </c>
      <c r="I64" s="114">
        <f>+IF((I60-I61)&lt;0,(I60-I61),0)</f>
        <v>0</v>
      </c>
      <c r="J64" s="114">
        <f>+IF((J60-J61)&lt;0,(J60-J61),0)</f>
        <v>0</v>
      </c>
      <c r="K64" s="114">
        <f>+IF((K60-K61)&lt;0,(K60-K61),0)</f>
        <v>0</v>
      </c>
    </row>
    <row r="65" spans="1:11" x14ac:dyDescent="0.2">
      <c r="A65" s="245" t="s">
        <v>215</v>
      </c>
      <c r="B65" s="245"/>
      <c r="C65" s="245"/>
      <c r="D65" s="245"/>
      <c r="E65" s="245"/>
      <c r="F65" s="245"/>
      <c r="G65" s="14">
        <v>58</v>
      </c>
      <c r="H65" s="31">
        <v>27385</v>
      </c>
      <c r="I65" s="31">
        <v>27370</v>
      </c>
      <c r="J65" s="126">
        <v>153500.79999999999</v>
      </c>
      <c r="K65" s="126">
        <v>115430.79999999999</v>
      </c>
    </row>
    <row r="66" spans="1:11" x14ac:dyDescent="0.2">
      <c r="A66" s="242" t="s">
        <v>416</v>
      </c>
      <c r="B66" s="243"/>
      <c r="C66" s="243"/>
      <c r="D66" s="243"/>
      <c r="E66" s="243"/>
      <c r="F66" s="243"/>
      <c r="G66" s="15">
        <v>59</v>
      </c>
      <c r="H66" s="114">
        <f>H62-H65</f>
        <v>4131364</v>
      </c>
      <c r="I66" s="114">
        <f>I62-I65</f>
        <v>334472</v>
      </c>
      <c r="J66" s="114">
        <f>J62-J65</f>
        <v>6310949.0999999996</v>
      </c>
      <c r="K66" s="114">
        <f>K62-K65</f>
        <v>446275.09999999945</v>
      </c>
    </row>
    <row r="67" spans="1:11" x14ac:dyDescent="0.2">
      <c r="A67" s="229" t="s">
        <v>417</v>
      </c>
      <c r="B67" s="229"/>
      <c r="C67" s="229"/>
      <c r="D67" s="229"/>
      <c r="E67" s="229"/>
      <c r="F67" s="229"/>
      <c r="G67" s="15">
        <v>60</v>
      </c>
      <c r="H67" s="114">
        <f>+IF((H62-H65)&gt;0,(H62-H65),0)</f>
        <v>4131364</v>
      </c>
      <c r="I67" s="114">
        <f>+IF((I62-I65)&gt;0,(I62-I65),0)</f>
        <v>334472</v>
      </c>
      <c r="J67" s="114">
        <f>+IF((J62-J65)&gt;0,(J62-J65),0)</f>
        <v>6310949.0999999996</v>
      </c>
      <c r="K67" s="114">
        <f>+IF((K62-K65)&gt;0,(K62-K65),0)</f>
        <v>446275.09999999945</v>
      </c>
    </row>
    <row r="68" spans="1:11" x14ac:dyDescent="0.2">
      <c r="A68" s="229" t="s">
        <v>418</v>
      </c>
      <c r="B68" s="229"/>
      <c r="C68" s="229"/>
      <c r="D68" s="229"/>
      <c r="E68" s="229"/>
      <c r="F68" s="229"/>
      <c r="G68" s="15">
        <v>61</v>
      </c>
      <c r="H68" s="114">
        <f>+IF((H62-H65)&lt;0,(H62-H65),0)</f>
        <v>0</v>
      </c>
      <c r="I68" s="114">
        <f>+IF((I62-I65)&lt;0,(I62-I65),0)</f>
        <v>0</v>
      </c>
      <c r="J68" s="114">
        <f>+IF((J62-J65)&lt;0,(J62-J65),0)</f>
        <v>0</v>
      </c>
      <c r="K68" s="114">
        <f>+IF((K62-K65)&lt;0,(K62-K65),0)</f>
        <v>0</v>
      </c>
    </row>
    <row r="69" spans="1:11" x14ac:dyDescent="0.2">
      <c r="A69" s="224" t="s">
        <v>216</v>
      </c>
      <c r="B69" s="224"/>
      <c r="C69" s="224"/>
      <c r="D69" s="224"/>
      <c r="E69" s="224"/>
      <c r="F69" s="224"/>
      <c r="G69" s="239"/>
      <c r="H69" s="239"/>
      <c r="I69" s="239"/>
      <c r="J69" s="240"/>
      <c r="K69" s="240"/>
    </row>
    <row r="70" spans="1:11" ht="22.15" customHeight="1" x14ac:dyDescent="0.2">
      <c r="A70" s="242" t="s">
        <v>419</v>
      </c>
      <c r="B70" s="243"/>
      <c r="C70" s="243"/>
      <c r="D70" s="243"/>
      <c r="E70" s="243"/>
      <c r="F70" s="243"/>
      <c r="G70" s="15">
        <v>62</v>
      </c>
      <c r="H70" s="114">
        <f>H71-H72</f>
        <v>0</v>
      </c>
      <c r="I70" s="114">
        <f>I71-I72</f>
        <v>0</v>
      </c>
      <c r="J70" s="114">
        <f>J71-J72</f>
        <v>0</v>
      </c>
      <c r="K70" s="114">
        <f>K71-K72</f>
        <v>0</v>
      </c>
    </row>
    <row r="71" spans="1:11" x14ac:dyDescent="0.2">
      <c r="A71" s="244" t="s">
        <v>217</v>
      </c>
      <c r="B71" s="244"/>
      <c r="C71" s="244"/>
      <c r="D71" s="244"/>
      <c r="E71" s="244"/>
      <c r="F71" s="244"/>
      <c r="G71" s="14">
        <v>63</v>
      </c>
      <c r="H71" s="31"/>
      <c r="I71" s="31"/>
      <c r="J71" s="31"/>
      <c r="K71" s="31"/>
    </row>
    <row r="72" spans="1:11" x14ac:dyDescent="0.2">
      <c r="A72" s="244" t="s">
        <v>218</v>
      </c>
      <c r="B72" s="244"/>
      <c r="C72" s="244"/>
      <c r="D72" s="244"/>
      <c r="E72" s="244"/>
      <c r="F72" s="244"/>
      <c r="G72" s="14">
        <v>64</v>
      </c>
      <c r="H72" s="31"/>
      <c r="I72" s="31"/>
      <c r="J72" s="31"/>
      <c r="K72" s="31"/>
    </row>
    <row r="73" spans="1:11" x14ac:dyDescent="0.2">
      <c r="A73" s="245" t="s">
        <v>219</v>
      </c>
      <c r="B73" s="245"/>
      <c r="C73" s="245"/>
      <c r="D73" s="245"/>
      <c r="E73" s="245"/>
      <c r="F73" s="245"/>
      <c r="G73" s="14">
        <v>65</v>
      </c>
      <c r="H73" s="31"/>
      <c r="I73" s="31"/>
      <c r="J73" s="31"/>
      <c r="K73" s="31"/>
    </row>
    <row r="74" spans="1:11" x14ac:dyDescent="0.2">
      <c r="A74" s="229" t="s">
        <v>420</v>
      </c>
      <c r="B74" s="229"/>
      <c r="C74" s="229"/>
      <c r="D74" s="229"/>
      <c r="E74" s="229"/>
      <c r="F74" s="229"/>
      <c r="G74" s="15">
        <v>66</v>
      </c>
      <c r="H74" s="115"/>
      <c r="I74" s="115"/>
      <c r="J74" s="115"/>
      <c r="K74" s="115"/>
    </row>
    <row r="75" spans="1:11" x14ac:dyDescent="0.2">
      <c r="A75" s="229" t="s">
        <v>421</v>
      </c>
      <c r="B75" s="229"/>
      <c r="C75" s="229"/>
      <c r="D75" s="229"/>
      <c r="E75" s="229"/>
      <c r="F75" s="229"/>
      <c r="G75" s="15">
        <v>67</v>
      </c>
      <c r="H75" s="115"/>
      <c r="I75" s="115"/>
      <c r="J75" s="115"/>
      <c r="K75" s="115"/>
    </row>
    <row r="76" spans="1:11" x14ac:dyDescent="0.2">
      <c r="A76" s="224" t="s">
        <v>220</v>
      </c>
      <c r="B76" s="224"/>
      <c r="C76" s="224"/>
      <c r="D76" s="224"/>
      <c r="E76" s="224"/>
      <c r="F76" s="224"/>
      <c r="G76" s="239"/>
      <c r="H76" s="239"/>
      <c r="I76" s="239"/>
      <c r="J76" s="240"/>
      <c r="K76" s="240"/>
    </row>
    <row r="77" spans="1:11" x14ac:dyDescent="0.2">
      <c r="A77" s="242" t="s">
        <v>422</v>
      </c>
      <c r="B77" s="243"/>
      <c r="C77" s="243"/>
      <c r="D77" s="243"/>
      <c r="E77" s="243"/>
      <c r="F77" s="243"/>
      <c r="G77" s="15">
        <v>68</v>
      </c>
      <c r="H77" s="115"/>
      <c r="I77" s="115"/>
      <c r="J77" s="115"/>
      <c r="K77" s="115"/>
    </row>
    <row r="78" spans="1:11" x14ac:dyDescent="0.2">
      <c r="A78" s="244" t="s">
        <v>423</v>
      </c>
      <c r="B78" s="244"/>
      <c r="C78" s="244"/>
      <c r="D78" s="244"/>
      <c r="E78" s="244"/>
      <c r="F78" s="244"/>
      <c r="G78" s="109">
        <v>69</v>
      </c>
      <c r="H78" s="35"/>
      <c r="I78" s="35"/>
      <c r="J78" s="35"/>
      <c r="K78" s="35"/>
    </row>
    <row r="79" spans="1:11" x14ac:dyDescent="0.2">
      <c r="A79" s="244" t="s">
        <v>424</v>
      </c>
      <c r="B79" s="244"/>
      <c r="C79" s="244"/>
      <c r="D79" s="244"/>
      <c r="E79" s="244"/>
      <c r="F79" s="244"/>
      <c r="G79" s="109">
        <v>70</v>
      </c>
      <c r="H79" s="35"/>
      <c r="I79" s="35"/>
      <c r="J79" s="35"/>
      <c r="K79" s="35"/>
    </row>
    <row r="80" spans="1:11" x14ac:dyDescent="0.2">
      <c r="A80" s="242" t="s">
        <v>425</v>
      </c>
      <c r="B80" s="243"/>
      <c r="C80" s="243"/>
      <c r="D80" s="243"/>
      <c r="E80" s="243"/>
      <c r="F80" s="243"/>
      <c r="G80" s="15">
        <v>71</v>
      </c>
      <c r="H80" s="115"/>
      <c r="I80" s="115"/>
      <c r="J80" s="115"/>
      <c r="K80" s="115"/>
    </row>
    <row r="81" spans="1:11" x14ac:dyDescent="0.2">
      <c r="A81" s="242" t="s">
        <v>426</v>
      </c>
      <c r="B81" s="243"/>
      <c r="C81" s="243"/>
      <c r="D81" s="243"/>
      <c r="E81" s="243"/>
      <c r="F81" s="243"/>
      <c r="G81" s="15">
        <v>72</v>
      </c>
      <c r="H81" s="115"/>
      <c r="I81" s="115"/>
      <c r="J81" s="115"/>
      <c r="K81" s="115"/>
    </row>
    <row r="82" spans="1:11" x14ac:dyDescent="0.2">
      <c r="A82" s="229" t="s">
        <v>427</v>
      </c>
      <c r="B82" s="229"/>
      <c r="C82" s="229"/>
      <c r="D82" s="229"/>
      <c r="E82" s="229"/>
      <c r="F82" s="229"/>
      <c r="G82" s="15">
        <v>73</v>
      </c>
      <c r="H82" s="115"/>
      <c r="I82" s="115"/>
      <c r="J82" s="115"/>
      <c r="K82" s="115"/>
    </row>
    <row r="83" spans="1:11" x14ac:dyDescent="0.2">
      <c r="A83" s="229" t="s">
        <v>428</v>
      </c>
      <c r="B83" s="229"/>
      <c r="C83" s="229"/>
      <c r="D83" s="229"/>
      <c r="E83" s="229"/>
      <c r="F83" s="229"/>
      <c r="G83" s="15">
        <v>74</v>
      </c>
      <c r="H83" s="115"/>
      <c r="I83" s="115"/>
      <c r="J83" s="115"/>
      <c r="K83" s="115"/>
    </row>
    <row r="84" spans="1:11" x14ac:dyDescent="0.2">
      <c r="A84" s="224" t="s">
        <v>221</v>
      </c>
      <c r="B84" s="224"/>
      <c r="C84" s="224"/>
      <c r="D84" s="224"/>
      <c r="E84" s="224"/>
      <c r="F84" s="224"/>
      <c r="G84" s="239"/>
      <c r="H84" s="239"/>
      <c r="I84" s="239"/>
      <c r="J84" s="240"/>
      <c r="K84" s="240"/>
    </row>
    <row r="85" spans="1:11" x14ac:dyDescent="0.2">
      <c r="A85" s="226" t="s">
        <v>429</v>
      </c>
      <c r="B85" s="227"/>
      <c r="C85" s="227"/>
      <c r="D85" s="227"/>
      <c r="E85" s="227"/>
      <c r="F85" s="227"/>
      <c r="G85" s="15">
        <v>75</v>
      </c>
      <c r="H85" s="116">
        <f>H86+H87</f>
        <v>0</v>
      </c>
      <c r="I85" s="116">
        <f>I86+I87</f>
        <v>0</v>
      </c>
      <c r="J85" s="116">
        <f>J86+J87</f>
        <v>0</v>
      </c>
      <c r="K85" s="116">
        <f>K86+K87</f>
        <v>0</v>
      </c>
    </row>
    <row r="86" spans="1:11" x14ac:dyDescent="0.2">
      <c r="A86" s="228" t="s">
        <v>222</v>
      </c>
      <c r="B86" s="228"/>
      <c r="C86" s="228"/>
      <c r="D86" s="228"/>
      <c r="E86" s="228"/>
      <c r="F86" s="228"/>
      <c r="G86" s="14">
        <v>76</v>
      </c>
      <c r="H86" s="36"/>
      <c r="I86" s="36"/>
      <c r="J86" s="36"/>
      <c r="K86" s="36"/>
    </row>
    <row r="87" spans="1:11" x14ac:dyDescent="0.2">
      <c r="A87" s="228" t="s">
        <v>223</v>
      </c>
      <c r="B87" s="228"/>
      <c r="C87" s="228"/>
      <c r="D87" s="228"/>
      <c r="E87" s="228"/>
      <c r="F87" s="228"/>
      <c r="G87" s="14">
        <v>77</v>
      </c>
      <c r="H87" s="36"/>
      <c r="I87" s="36"/>
      <c r="J87" s="36"/>
      <c r="K87" s="36"/>
    </row>
    <row r="88" spans="1:11" x14ac:dyDescent="0.2">
      <c r="A88" s="249" t="s">
        <v>224</v>
      </c>
      <c r="B88" s="249"/>
      <c r="C88" s="249"/>
      <c r="D88" s="249"/>
      <c r="E88" s="249"/>
      <c r="F88" s="249"/>
      <c r="G88" s="250"/>
      <c r="H88" s="250"/>
      <c r="I88" s="250"/>
      <c r="J88" s="240"/>
      <c r="K88" s="240"/>
    </row>
    <row r="89" spans="1:11" x14ac:dyDescent="0.2">
      <c r="A89" s="222" t="s">
        <v>225</v>
      </c>
      <c r="B89" s="222"/>
      <c r="C89" s="222"/>
      <c r="D89" s="222"/>
      <c r="E89" s="222"/>
      <c r="F89" s="222"/>
      <c r="G89" s="14">
        <v>78</v>
      </c>
      <c r="H89" s="127">
        <v>4131364</v>
      </c>
      <c r="I89" s="127">
        <v>334472</v>
      </c>
      <c r="J89" s="127">
        <v>6310949.0999999996</v>
      </c>
      <c r="K89" s="127">
        <v>446275.09999999945</v>
      </c>
    </row>
    <row r="90" spans="1:11" ht="24" customHeight="1" x14ac:dyDescent="0.2">
      <c r="A90" s="207" t="s">
        <v>430</v>
      </c>
      <c r="B90" s="207"/>
      <c r="C90" s="207"/>
      <c r="D90" s="207"/>
      <c r="E90" s="207"/>
      <c r="F90" s="207"/>
      <c r="G90" s="15">
        <v>79</v>
      </c>
      <c r="H90" s="116">
        <f>H91+H98</f>
        <v>0</v>
      </c>
      <c r="I90" s="116">
        <f>I91+I98</f>
        <v>0</v>
      </c>
      <c r="J90" s="116">
        <f>J91+J98</f>
        <v>0</v>
      </c>
      <c r="K90" s="116">
        <f>K91+K98</f>
        <v>0</v>
      </c>
    </row>
    <row r="91" spans="1:11" ht="24" customHeight="1" x14ac:dyDescent="0.2">
      <c r="A91" s="207" t="s">
        <v>431</v>
      </c>
      <c r="B91" s="207"/>
      <c r="C91" s="207"/>
      <c r="D91" s="207"/>
      <c r="E91" s="207"/>
      <c r="F91" s="207"/>
      <c r="G91" s="15">
        <v>80</v>
      </c>
      <c r="H91" s="116">
        <f>SUM(H92:H96)</f>
        <v>0</v>
      </c>
      <c r="I91" s="116">
        <f>SUM(I92:I96)</f>
        <v>0</v>
      </c>
      <c r="J91" s="116">
        <f>SUM(J92:J96)</f>
        <v>0</v>
      </c>
      <c r="K91" s="116">
        <f>SUM(K92:K96)</f>
        <v>0</v>
      </c>
    </row>
    <row r="92" spans="1:11" ht="24.75" customHeight="1" x14ac:dyDescent="0.2">
      <c r="A92" s="251" t="s">
        <v>432</v>
      </c>
      <c r="B92" s="252"/>
      <c r="C92" s="252"/>
      <c r="D92" s="252"/>
      <c r="E92" s="252"/>
      <c r="F92" s="253"/>
      <c r="G92" s="14">
        <v>81</v>
      </c>
      <c r="H92" s="36"/>
      <c r="I92" s="36"/>
      <c r="J92" s="36"/>
      <c r="K92" s="36"/>
    </row>
    <row r="93" spans="1:11" ht="22.15" customHeight="1" x14ac:dyDescent="0.2">
      <c r="A93" s="244" t="s">
        <v>433</v>
      </c>
      <c r="B93" s="244"/>
      <c r="C93" s="244"/>
      <c r="D93" s="244"/>
      <c r="E93" s="244"/>
      <c r="F93" s="244"/>
      <c r="G93" s="14">
        <v>82</v>
      </c>
      <c r="H93" s="36"/>
      <c r="I93" s="36"/>
      <c r="J93" s="36"/>
      <c r="K93" s="36"/>
    </row>
    <row r="94" spans="1:11" ht="22.15" customHeight="1" x14ac:dyDescent="0.2">
      <c r="A94" s="244" t="s">
        <v>434</v>
      </c>
      <c r="B94" s="244"/>
      <c r="C94" s="244"/>
      <c r="D94" s="244"/>
      <c r="E94" s="244"/>
      <c r="F94" s="244"/>
      <c r="G94" s="14">
        <v>83</v>
      </c>
      <c r="H94" s="36"/>
      <c r="I94" s="36"/>
      <c r="J94" s="36"/>
      <c r="K94" s="36"/>
    </row>
    <row r="95" spans="1:11" ht="22.15" customHeight="1" x14ac:dyDescent="0.2">
      <c r="A95" s="244" t="s">
        <v>435</v>
      </c>
      <c r="B95" s="244"/>
      <c r="C95" s="244"/>
      <c r="D95" s="244"/>
      <c r="E95" s="244"/>
      <c r="F95" s="244"/>
      <c r="G95" s="14">
        <v>84</v>
      </c>
      <c r="H95" s="36"/>
      <c r="I95" s="36"/>
      <c r="J95" s="36"/>
      <c r="K95" s="36"/>
    </row>
    <row r="96" spans="1:11" ht="22.15" customHeight="1" x14ac:dyDescent="0.2">
      <c r="A96" s="244" t="s">
        <v>436</v>
      </c>
      <c r="B96" s="244"/>
      <c r="C96" s="244"/>
      <c r="D96" s="244"/>
      <c r="E96" s="244"/>
      <c r="F96" s="244"/>
      <c r="G96" s="14">
        <v>85</v>
      </c>
      <c r="H96" s="36"/>
      <c r="I96" s="36"/>
      <c r="J96" s="36"/>
      <c r="K96" s="36"/>
    </row>
    <row r="97" spans="1:11" ht="22.15" customHeight="1" x14ac:dyDescent="0.2">
      <c r="A97" s="244" t="s">
        <v>437</v>
      </c>
      <c r="B97" s="244"/>
      <c r="C97" s="244"/>
      <c r="D97" s="244"/>
      <c r="E97" s="244"/>
      <c r="F97" s="244"/>
      <c r="G97" s="14">
        <v>86</v>
      </c>
      <c r="H97" s="36"/>
      <c r="I97" s="36"/>
      <c r="J97" s="36"/>
      <c r="K97" s="36"/>
    </row>
    <row r="98" spans="1:11" ht="22.15" customHeight="1" x14ac:dyDescent="0.2">
      <c r="A98" s="229" t="s">
        <v>438</v>
      </c>
      <c r="B98" s="229"/>
      <c r="C98" s="229"/>
      <c r="D98" s="229"/>
      <c r="E98" s="229"/>
      <c r="F98" s="229"/>
      <c r="G98" s="15">
        <v>87</v>
      </c>
      <c r="H98" s="117">
        <f>SUM(H99:H106)</f>
        <v>0</v>
      </c>
      <c r="I98" s="117">
        <f>SUM(I99:I106)</f>
        <v>0</v>
      </c>
      <c r="J98" s="117">
        <f>SUM(J99:J106)</f>
        <v>0</v>
      </c>
      <c r="K98" s="117">
        <f>SUM(K99:K106)</f>
        <v>0</v>
      </c>
    </row>
    <row r="99" spans="1:11" ht="14.25" customHeight="1" x14ac:dyDescent="0.2">
      <c r="A99" s="244" t="s">
        <v>439</v>
      </c>
      <c r="B99" s="244"/>
      <c r="C99" s="244"/>
      <c r="D99" s="244"/>
      <c r="E99" s="244"/>
      <c r="F99" s="244"/>
      <c r="G99" s="14">
        <v>88</v>
      </c>
      <c r="H99" s="36"/>
      <c r="I99" s="36"/>
      <c r="J99" s="36"/>
      <c r="K99" s="36"/>
    </row>
    <row r="100" spans="1:11" ht="24" customHeight="1" x14ac:dyDescent="0.2">
      <c r="A100" s="244" t="s">
        <v>440</v>
      </c>
      <c r="B100" s="244"/>
      <c r="C100" s="244"/>
      <c r="D100" s="244"/>
      <c r="E100" s="244"/>
      <c r="F100" s="244"/>
      <c r="G100" s="14">
        <v>89</v>
      </c>
      <c r="H100" s="36"/>
      <c r="I100" s="36"/>
      <c r="J100" s="36"/>
      <c r="K100" s="36"/>
    </row>
    <row r="101" spans="1:11" x14ac:dyDescent="0.2">
      <c r="A101" s="244" t="s">
        <v>441</v>
      </c>
      <c r="B101" s="244"/>
      <c r="C101" s="244"/>
      <c r="D101" s="244"/>
      <c r="E101" s="244"/>
      <c r="F101" s="244"/>
      <c r="G101" s="14">
        <v>90</v>
      </c>
      <c r="H101" s="36"/>
      <c r="I101" s="36"/>
      <c r="J101" s="36"/>
      <c r="K101" s="36"/>
    </row>
    <row r="102" spans="1:11" ht="27.75" customHeight="1" x14ac:dyDescent="0.2">
      <c r="A102" s="205" t="s">
        <v>442</v>
      </c>
      <c r="B102" s="205"/>
      <c r="C102" s="205"/>
      <c r="D102" s="205"/>
      <c r="E102" s="205"/>
      <c r="F102" s="205"/>
      <c r="G102" s="14">
        <v>91</v>
      </c>
      <c r="H102" s="36"/>
      <c r="I102" s="36"/>
      <c r="J102" s="36"/>
      <c r="K102" s="36"/>
    </row>
    <row r="103" spans="1:11" ht="27.75" customHeight="1" x14ac:dyDescent="0.2">
      <c r="A103" s="205" t="s">
        <v>443</v>
      </c>
      <c r="B103" s="205"/>
      <c r="C103" s="205"/>
      <c r="D103" s="205"/>
      <c r="E103" s="205"/>
      <c r="F103" s="205"/>
      <c r="G103" s="14">
        <v>92</v>
      </c>
      <c r="H103" s="36"/>
      <c r="I103" s="36"/>
      <c r="J103" s="36"/>
      <c r="K103" s="36"/>
    </row>
    <row r="104" spans="1:11" ht="14.25" customHeight="1" x14ac:dyDescent="0.2">
      <c r="A104" s="205" t="s">
        <v>444</v>
      </c>
      <c r="B104" s="205"/>
      <c r="C104" s="205"/>
      <c r="D104" s="205"/>
      <c r="E104" s="205"/>
      <c r="F104" s="205"/>
      <c r="G104" s="14">
        <v>93</v>
      </c>
      <c r="H104" s="36"/>
      <c r="I104" s="36"/>
      <c r="J104" s="36"/>
      <c r="K104" s="36"/>
    </row>
    <row r="105" spans="1:11" ht="15.75" customHeight="1" x14ac:dyDescent="0.2">
      <c r="A105" s="205" t="s">
        <v>445</v>
      </c>
      <c r="B105" s="205"/>
      <c r="C105" s="205"/>
      <c r="D105" s="205"/>
      <c r="E105" s="205"/>
      <c r="F105" s="205"/>
      <c r="G105" s="14">
        <v>94</v>
      </c>
      <c r="H105" s="36"/>
      <c r="I105" s="36"/>
      <c r="J105" s="36"/>
      <c r="K105" s="36"/>
    </row>
    <row r="106" spans="1:11" ht="17.25" customHeight="1" x14ac:dyDescent="0.2">
      <c r="A106" s="205" t="s">
        <v>446</v>
      </c>
      <c r="B106" s="205"/>
      <c r="C106" s="205"/>
      <c r="D106" s="205"/>
      <c r="E106" s="205"/>
      <c r="F106" s="205"/>
      <c r="G106" s="14">
        <v>95</v>
      </c>
      <c r="H106" s="36"/>
      <c r="I106" s="36"/>
      <c r="J106" s="36"/>
      <c r="K106" s="36"/>
    </row>
    <row r="107" spans="1:11" ht="27.75" customHeight="1" x14ac:dyDescent="0.2">
      <c r="A107" s="205" t="s">
        <v>447</v>
      </c>
      <c r="B107" s="205"/>
      <c r="C107" s="205"/>
      <c r="D107" s="205"/>
      <c r="E107" s="205"/>
      <c r="F107" s="205"/>
      <c r="G107" s="14">
        <v>96</v>
      </c>
      <c r="H107" s="36"/>
      <c r="I107" s="36"/>
      <c r="J107" s="36"/>
      <c r="K107" s="36"/>
    </row>
    <row r="108" spans="1:11" ht="22.9" customHeight="1" x14ac:dyDescent="0.2">
      <c r="A108" s="207" t="s">
        <v>448</v>
      </c>
      <c r="B108" s="207"/>
      <c r="C108" s="207"/>
      <c r="D108" s="207"/>
      <c r="E108" s="207"/>
      <c r="F108" s="207"/>
      <c r="G108" s="15">
        <v>97</v>
      </c>
      <c r="H108" s="116">
        <f>H91+H98-H107-H97</f>
        <v>0</v>
      </c>
      <c r="I108" s="116">
        <f>I91+I98-I107-I97</f>
        <v>0</v>
      </c>
      <c r="J108" s="116">
        <f>J91+J98-J107-J97</f>
        <v>0</v>
      </c>
      <c r="K108" s="116">
        <f>K91+K98-K107-K97</f>
        <v>0</v>
      </c>
    </row>
    <row r="109" spans="1:11" ht="22.9" customHeight="1" x14ac:dyDescent="0.2">
      <c r="A109" s="207" t="s">
        <v>449</v>
      </c>
      <c r="B109" s="207"/>
      <c r="C109" s="207"/>
      <c r="D109" s="207"/>
      <c r="E109" s="207"/>
      <c r="F109" s="207"/>
      <c r="G109" s="15">
        <v>98</v>
      </c>
      <c r="H109" s="116">
        <f>H89+H108</f>
        <v>4131364</v>
      </c>
      <c r="I109" s="116">
        <f>I89+I108</f>
        <v>334472</v>
      </c>
      <c r="J109" s="116">
        <f>J89+J108</f>
        <v>6310949.0999999996</v>
      </c>
      <c r="K109" s="116">
        <f>K89+K108</f>
        <v>446275.09999999945</v>
      </c>
    </row>
    <row r="110" spans="1:11" x14ac:dyDescent="0.2">
      <c r="A110" s="224" t="s">
        <v>226</v>
      </c>
      <c r="B110" s="224"/>
      <c r="C110" s="224"/>
      <c r="D110" s="224"/>
      <c r="E110" s="224"/>
      <c r="F110" s="224"/>
      <c r="G110" s="239"/>
      <c r="H110" s="239"/>
      <c r="I110" s="239"/>
      <c r="J110" s="240"/>
      <c r="K110" s="240"/>
    </row>
    <row r="111" spans="1:11" ht="27" customHeight="1" x14ac:dyDescent="0.2">
      <c r="A111" s="226" t="s">
        <v>450</v>
      </c>
      <c r="B111" s="227"/>
      <c r="C111" s="227"/>
      <c r="D111" s="227"/>
      <c r="E111" s="227"/>
      <c r="F111" s="227"/>
      <c r="G111" s="15">
        <v>99</v>
      </c>
      <c r="H111" s="116">
        <f>H112+H113</f>
        <v>0</v>
      </c>
      <c r="I111" s="116">
        <f>I112+I113</f>
        <v>0</v>
      </c>
      <c r="J111" s="116">
        <f>J112+J113</f>
        <v>0</v>
      </c>
      <c r="K111" s="116">
        <f>K112+K113</f>
        <v>0</v>
      </c>
    </row>
    <row r="112" spans="1:11" x14ac:dyDescent="0.2">
      <c r="A112" s="228" t="s">
        <v>227</v>
      </c>
      <c r="B112" s="228"/>
      <c r="C112" s="228"/>
      <c r="D112" s="228"/>
      <c r="E112" s="228"/>
      <c r="F112" s="228"/>
      <c r="G112" s="14">
        <v>100</v>
      </c>
      <c r="H112" s="36"/>
      <c r="I112" s="36"/>
      <c r="J112" s="36"/>
      <c r="K112" s="36"/>
    </row>
    <row r="113" spans="1:11" x14ac:dyDescent="0.2">
      <c r="A113" s="228" t="s">
        <v>228</v>
      </c>
      <c r="B113" s="228"/>
      <c r="C113" s="228"/>
      <c r="D113" s="228"/>
      <c r="E113" s="228"/>
      <c r="F113" s="228"/>
      <c r="G113" s="14">
        <v>101</v>
      </c>
      <c r="H113" s="36"/>
      <c r="I113" s="36"/>
      <c r="J113" s="36"/>
      <c r="K113" s="36"/>
    </row>
  </sheetData>
  <sheetProtection algorithmName="SHA-512" hashValue="k30uCiWCDngLmV4RyGkYeKXa/el2Gx5lcgDT9uV92hpa4CCIdtFyeC1W4CScr4aQ/ab+hxOmq5oQBFN74Rrg6w==" saltValue="LxlNj6ZoksIIyWebhFbZ+w==" spinCount="100000" sheet="1" objects="1" scenarios="1"/>
  <mergeCells count="115">
    <mergeCell ref="A108:F108"/>
    <mergeCell ref="A109:F109"/>
    <mergeCell ref="A111:F111"/>
    <mergeCell ref="A112:F112"/>
    <mergeCell ref="A113:F113"/>
    <mergeCell ref="A89:F89"/>
    <mergeCell ref="A90:F90"/>
    <mergeCell ref="A92:F92"/>
    <mergeCell ref="A93:F93"/>
    <mergeCell ref="A94:F94"/>
    <mergeCell ref="A102:F102"/>
    <mergeCell ref="A100:F100"/>
    <mergeCell ref="A110:K110"/>
    <mergeCell ref="A101:F101"/>
    <mergeCell ref="A95:F95"/>
    <mergeCell ref="A96:F96"/>
    <mergeCell ref="A91:F91"/>
    <mergeCell ref="A98:F98"/>
    <mergeCell ref="A99:F99"/>
    <mergeCell ref="A103:F103"/>
    <mergeCell ref="A104:F104"/>
    <mergeCell ref="A105:F105"/>
    <mergeCell ref="A106:F106"/>
    <mergeCell ref="A107:F107"/>
    <mergeCell ref="A68:F68"/>
    <mergeCell ref="A70:F70"/>
    <mergeCell ref="A14:F14"/>
    <mergeCell ref="A15:F15"/>
    <mergeCell ref="A16:F16"/>
    <mergeCell ref="A17:F17"/>
    <mergeCell ref="A18:F18"/>
    <mergeCell ref="A19:F19"/>
    <mergeCell ref="A20:F20"/>
    <mergeCell ref="A21:F21"/>
    <mergeCell ref="A35:F35"/>
    <mergeCell ref="A22:F22"/>
    <mergeCell ref="A38:F38"/>
    <mergeCell ref="A39:F39"/>
    <mergeCell ref="A40:F40"/>
    <mergeCell ref="A41:F41"/>
    <mergeCell ref="A42:F42"/>
    <mergeCell ref="A43:F43"/>
    <mergeCell ref="A26:F26"/>
    <mergeCell ref="A88:K88"/>
    <mergeCell ref="A8:F8"/>
    <mergeCell ref="A9:F9"/>
    <mergeCell ref="A10:F10"/>
    <mergeCell ref="A11:F11"/>
    <mergeCell ref="A12:F12"/>
    <mergeCell ref="A13:F13"/>
    <mergeCell ref="A97:F97"/>
    <mergeCell ref="A27:F27"/>
    <mergeCell ref="A28:F28"/>
    <mergeCell ref="A29:F29"/>
    <mergeCell ref="A30:F30"/>
    <mergeCell ref="A31:F31"/>
    <mergeCell ref="A23:F23"/>
    <mergeCell ref="A77:F77"/>
    <mergeCell ref="A78:F78"/>
    <mergeCell ref="A79:F79"/>
    <mergeCell ref="A80:F80"/>
    <mergeCell ref="A81:F81"/>
    <mergeCell ref="A62:F62"/>
    <mergeCell ref="A63:F63"/>
    <mergeCell ref="A64:F64"/>
    <mergeCell ref="A65:F65"/>
    <mergeCell ref="A72:F72"/>
    <mergeCell ref="A2:I2"/>
    <mergeCell ref="A1:I1"/>
    <mergeCell ref="A60:F60"/>
    <mergeCell ref="A61:F61"/>
    <mergeCell ref="A48:F48"/>
    <mergeCell ref="A49:F49"/>
    <mergeCell ref="A36:F36"/>
    <mergeCell ref="A37:F37"/>
    <mergeCell ref="A24:F24"/>
    <mergeCell ref="A25:F25"/>
    <mergeCell ref="A56:F56"/>
    <mergeCell ref="A57:F57"/>
    <mergeCell ref="A58:F58"/>
    <mergeCell ref="A59:F59"/>
    <mergeCell ref="A44:F44"/>
    <mergeCell ref="A45:F45"/>
    <mergeCell ref="A46:F46"/>
    <mergeCell ref="A47:F47"/>
    <mergeCell ref="A32:F32"/>
    <mergeCell ref="A33:F33"/>
    <mergeCell ref="A34:F34"/>
    <mergeCell ref="A50:F50"/>
    <mergeCell ref="A51:F51"/>
    <mergeCell ref="A52:F52"/>
    <mergeCell ref="A85:F85"/>
    <mergeCell ref="A86:F86"/>
    <mergeCell ref="A87:F87"/>
    <mergeCell ref="A82:F82"/>
    <mergeCell ref="A5:F6"/>
    <mergeCell ref="G5:G6"/>
    <mergeCell ref="H5:I5"/>
    <mergeCell ref="J5:K5"/>
    <mergeCell ref="A3:K3"/>
    <mergeCell ref="A4:K4"/>
    <mergeCell ref="A69:K69"/>
    <mergeCell ref="A76:K76"/>
    <mergeCell ref="A84:K84"/>
    <mergeCell ref="A7:F7"/>
    <mergeCell ref="A66:F66"/>
    <mergeCell ref="A67:F67"/>
    <mergeCell ref="A71:F71"/>
    <mergeCell ref="A53:F53"/>
    <mergeCell ref="A54:F54"/>
    <mergeCell ref="A55:F55"/>
    <mergeCell ref="A83:F83"/>
    <mergeCell ref="A73:F73"/>
    <mergeCell ref="A74:F74"/>
    <mergeCell ref="A75:F75"/>
  </mergeCells>
  <dataValidations count="5">
    <dataValidation type="whole" operator="greaterThanOrEqual" allowBlank="1" showInputMessage="1" showErrorMessage="1" errorTitle="Incorrect entry" error="You can enter only positive whole numbers."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formula1>0</formula1>
    </dataValidation>
    <dataValidation type="whole" operator="notEqual" allowBlank="1" showInputMessage="1" showErrorMessage="1" errorTitle="Incorrect entry" error="You can enter only positive or negative whole numbers."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formula1>999999999999</formula1>
    </dataValidation>
    <dataValidation type="whole" operator="notEqual" allowBlank="1" showInputMessage="1" showErrorMessage="1" errorTitle="Incorrect entry" error="You can enter only whole numbers."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formula1>999999999999</formula1>
    </dataValidation>
    <dataValidation type="whole" operator="notEqual" allowBlank="1" showInputMessage="1" showErrorMessage="1" errorTitle="Incorrect entry" error="You can enter only whole numbers" sqref="H15:K15 H26:K35 H54:K54 H111:K113 H62:K62 H70:K70 H73:K73 H77:K77 H80:K81 H85:K87 H65:K66 H89:K109">
      <formula1>999999999999</formula1>
    </dataValidation>
    <dataValidation type="whole" operator="greaterThanOrEqual" allowBlank="1" showInputMessage="1" showErrorMessage="1" errorTitle="Incorrect entry" error="You can enter only positive whole numbers" sqref="H71:K72 H78:K79 H16:K25 H82:K83 H74:K75 H55:K61 H8:K14 H36:K53 H63:K64 H67:K68">
      <formula1>0</formula1>
    </dataValidation>
  </dataValidations>
  <pageMargins left="0.75" right="0.17" top="1" bottom="1" header="0.5" footer="0.5"/>
  <pageSetup paperSize="9" scale="77"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9"/>
  <sheetViews>
    <sheetView view="pageBreakPreview" zoomScaleNormal="100" zoomScaleSheetLayoutView="100" workbookViewId="0">
      <selection activeCell="H11" sqref="H11"/>
    </sheetView>
  </sheetViews>
  <sheetFormatPr defaultColWidth="9.140625" defaultRowHeight="12.75" x14ac:dyDescent="0.2"/>
  <cols>
    <col min="1" max="7" width="9.140625" style="19"/>
    <col min="8" max="9" width="15.140625" style="44" customWidth="1"/>
    <col min="10" max="16384" width="9.140625" style="19"/>
  </cols>
  <sheetData>
    <row r="1" spans="1:9" x14ac:dyDescent="0.2">
      <c r="A1" s="247" t="s">
        <v>229</v>
      </c>
      <c r="B1" s="254"/>
      <c r="C1" s="254"/>
      <c r="D1" s="254"/>
      <c r="E1" s="254"/>
      <c r="F1" s="254"/>
      <c r="G1" s="254"/>
      <c r="H1" s="254"/>
      <c r="I1" s="254"/>
    </row>
    <row r="2" spans="1:9" x14ac:dyDescent="0.2">
      <c r="A2" s="246" t="s">
        <v>521</v>
      </c>
      <c r="B2" s="211"/>
      <c r="C2" s="211"/>
      <c r="D2" s="211"/>
      <c r="E2" s="211"/>
      <c r="F2" s="211"/>
      <c r="G2" s="211"/>
      <c r="H2" s="211"/>
      <c r="I2" s="211"/>
    </row>
    <row r="3" spans="1:9" x14ac:dyDescent="0.2">
      <c r="A3" s="262" t="s">
        <v>501</v>
      </c>
      <c r="B3" s="263"/>
      <c r="C3" s="263"/>
      <c r="D3" s="263"/>
      <c r="E3" s="263"/>
      <c r="F3" s="263"/>
      <c r="G3" s="263"/>
      <c r="H3" s="263"/>
      <c r="I3" s="263"/>
    </row>
    <row r="4" spans="1:9" x14ac:dyDescent="0.2">
      <c r="A4" s="258" t="s">
        <v>519</v>
      </c>
      <c r="B4" s="215"/>
      <c r="C4" s="215"/>
      <c r="D4" s="215"/>
      <c r="E4" s="215"/>
      <c r="F4" s="215"/>
      <c r="G4" s="215"/>
      <c r="H4" s="215"/>
      <c r="I4" s="216"/>
    </row>
    <row r="5" spans="1:9" ht="24" thickBot="1" x14ac:dyDescent="0.25">
      <c r="A5" s="270" t="s">
        <v>230</v>
      </c>
      <c r="B5" s="271"/>
      <c r="C5" s="271"/>
      <c r="D5" s="271"/>
      <c r="E5" s="271"/>
      <c r="F5" s="272"/>
      <c r="G5" s="20" t="s">
        <v>231</v>
      </c>
      <c r="H5" s="37" t="s">
        <v>232</v>
      </c>
      <c r="I5" s="37" t="s">
        <v>233</v>
      </c>
    </row>
    <row r="6" spans="1:9" x14ac:dyDescent="0.2">
      <c r="A6" s="273">
        <v>1</v>
      </c>
      <c r="B6" s="274"/>
      <c r="C6" s="274"/>
      <c r="D6" s="274"/>
      <c r="E6" s="274"/>
      <c r="F6" s="275"/>
      <c r="G6" s="21">
        <v>2</v>
      </c>
      <c r="H6" s="38" t="s">
        <v>234</v>
      </c>
      <c r="I6" s="38" t="s">
        <v>235</v>
      </c>
    </row>
    <row r="7" spans="1:9" x14ac:dyDescent="0.2">
      <c r="A7" s="276" t="s">
        <v>236</v>
      </c>
      <c r="B7" s="277"/>
      <c r="C7" s="277"/>
      <c r="D7" s="277"/>
      <c r="E7" s="277"/>
      <c r="F7" s="277"/>
      <c r="G7" s="277"/>
      <c r="H7" s="277"/>
      <c r="I7" s="278"/>
    </row>
    <row r="8" spans="1:9" ht="12.75" customHeight="1" x14ac:dyDescent="0.2">
      <c r="A8" s="279" t="s">
        <v>237</v>
      </c>
      <c r="B8" s="280"/>
      <c r="C8" s="280"/>
      <c r="D8" s="280"/>
      <c r="E8" s="280"/>
      <c r="F8" s="281"/>
      <c r="G8" s="22">
        <v>1</v>
      </c>
      <c r="H8" s="128">
        <v>4158749</v>
      </c>
      <c r="I8" s="128">
        <v>6464450</v>
      </c>
    </row>
    <row r="9" spans="1:9" ht="12.75" customHeight="1" x14ac:dyDescent="0.2">
      <c r="A9" s="267" t="s">
        <v>238</v>
      </c>
      <c r="B9" s="268"/>
      <c r="C9" s="268"/>
      <c r="D9" s="268"/>
      <c r="E9" s="268"/>
      <c r="F9" s="269"/>
      <c r="G9" s="23">
        <v>2</v>
      </c>
      <c r="H9" s="39">
        <f>H10+H11+H12+H13+H14+H15+H16+H17</f>
        <v>-4529215</v>
      </c>
      <c r="I9" s="39">
        <f>I10+I11+I12+I13+I14+I15+I16+I17</f>
        <v>-5295940.21</v>
      </c>
    </row>
    <row r="10" spans="1:9" ht="12.75" customHeight="1" x14ac:dyDescent="0.2">
      <c r="A10" s="259" t="s">
        <v>239</v>
      </c>
      <c r="B10" s="260"/>
      <c r="C10" s="260"/>
      <c r="D10" s="260"/>
      <c r="E10" s="260"/>
      <c r="F10" s="261"/>
      <c r="G10" s="24">
        <v>3</v>
      </c>
      <c r="H10" s="128">
        <v>239929</v>
      </c>
      <c r="I10" s="128">
        <v>384868.79999999993</v>
      </c>
    </row>
    <row r="11" spans="1:9" ht="22.15" customHeight="1" x14ac:dyDescent="0.2">
      <c r="A11" s="259" t="s">
        <v>240</v>
      </c>
      <c r="B11" s="260"/>
      <c r="C11" s="260"/>
      <c r="D11" s="260"/>
      <c r="E11" s="260"/>
      <c r="F11" s="261"/>
      <c r="G11" s="24">
        <v>4</v>
      </c>
      <c r="H11" s="128">
        <v>2261</v>
      </c>
      <c r="I11" s="128">
        <v>0</v>
      </c>
    </row>
    <row r="12" spans="1:9" ht="23.45" customHeight="1" x14ac:dyDescent="0.2">
      <c r="A12" s="259" t="s">
        <v>241</v>
      </c>
      <c r="B12" s="260"/>
      <c r="C12" s="260"/>
      <c r="D12" s="260"/>
      <c r="E12" s="260"/>
      <c r="F12" s="261"/>
      <c r="G12" s="24">
        <v>5</v>
      </c>
      <c r="H12" s="128">
        <v>246</v>
      </c>
      <c r="I12" s="128">
        <v>0</v>
      </c>
    </row>
    <row r="13" spans="1:9" ht="12.75" customHeight="1" x14ac:dyDescent="0.2">
      <c r="A13" s="259" t="s">
        <v>242</v>
      </c>
      <c r="B13" s="260"/>
      <c r="C13" s="260"/>
      <c r="D13" s="260"/>
      <c r="E13" s="260"/>
      <c r="F13" s="261"/>
      <c r="G13" s="24">
        <v>6</v>
      </c>
      <c r="H13" s="128">
        <v>-4786839</v>
      </c>
      <c r="I13" s="128">
        <v>-6145575.8499999996</v>
      </c>
    </row>
    <row r="14" spans="1:9" ht="12.75" customHeight="1" x14ac:dyDescent="0.2">
      <c r="A14" s="259" t="s">
        <v>243</v>
      </c>
      <c r="B14" s="260"/>
      <c r="C14" s="260"/>
      <c r="D14" s="260"/>
      <c r="E14" s="260"/>
      <c r="F14" s="261"/>
      <c r="G14" s="24">
        <v>7</v>
      </c>
      <c r="H14" s="128">
        <v>15750</v>
      </c>
      <c r="I14" s="128">
        <v>26957.09</v>
      </c>
    </row>
    <row r="15" spans="1:9" ht="12.75" customHeight="1" x14ac:dyDescent="0.2">
      <c r="A15" s="259" t="s">
        <v>244</v>
      </c>
      <c r="B15" s="260"/>
      <c r="C15" s="260"/>
      <c r="D15" s="260"/>
      <c r="E15" s="260"/>
      <c r="F15" s="261"/>
      <c r="G15" s="24">
        <v>8</v>
      </c>
      <c r="H15" s="128">
        <v>0</v>
      </c>
      <c r="I15" s="128">
        <v>20743.75</v>
      </c>
    </row>
    <row r="16" spans="1:9" ht="12.75" customHeight="1" x14ac:dyDescent="0.2">
      <c r="A16" s="259" t="s">
        <v>245</v>
      </c>
      <c r="B16" s="260"/>
      <c r="C16" s="260"/>
      <c r="D16" s="260"/>
      <c r="E16" s="260"/>
      <c r="F16" s="261"/>
      <c r="G16" s="24">
        <v>9</v>
      </c>
      <c r="H16" s="128">
        <v>-562</v>
      </c>
      <c r="I16" s="128">
        <v>0</v>
      </c>
    </row>
    <row r="17" spans="1:9" ht="25.15" customHeight="1" x14ac:dyDescent="0.2">
      <c r="A17" s="259" t="s">
        <v>246</v>
      </c>
      <c r="B17" s="260"/>
      <c r="C17" s="260"/>
      <c r="D17" s="260"/>
      <c r="E17" s="260"/>
      <c r="F17" s="261"/>
      <c r="G17" s="24">
        <v>10</v>
      </c>
      <c r="H17" s="128">
        <v>0</v>
      </c>
      <c r="I17" s="128">
        <v>417066</v>
      </c>
    </row>
    <row r="18" spans="1:9" ht="28.15" customHeight="1" x14ac:dyDescent="0.2">
      <c r="A18" s="264" t="s">
        <v>247</v>
      </c>
      <c r="B18" s="265"/>
      <c r="C18" s="265"/>
      <c r="D18" s="265"/>
      <c r="E18" s="265"/>
      <c r="F18" s="266"/>
      <c r="G18" s="23">
        <v>11</v>
      </c>
      <c r="H18" s="39">
        <f>H8+H9</f>
        <v>-370466</v>
      </c>
      <c r="I18" s="39">
        <f>I8+I9</f>
        <v>1168509.79</v>
      </c>
    </row>
    <row r="19" spans="1:9" ht="12.75" customHeight="1" x14ac:dyDescent="0.2">
      <c r="A19" s="267" t="s">
        <v>248</v>
      </c>
      <c r="B19" s="268"/>
      <c r="C19" s="268"/>
      <c r="D19" s="268"/>
      <c r="E19" s="268"/>
      <c r="F19" s="269"/>
      <c r="G19" s="23">
        <v>12</v>
      </c>
      <c r="H19" s="39">
        <f>H20+H21+H22+H23</f>
        <v>-940372</v>
      </c>
      <c r="I19" s="39">
        <f>I20+I21+I22+I23</f>
        <v>3036637</v>
      </c>
    </row>
    <row r="20" spans="1:9" ht="12.75" customHeight="1" x14ac:dyDescent="0.2">
      <c r="A20" s="259" t="s">
        <v>249</v>
      </c>
      <c r="B20" s="260"/>
      <c r="C20" s="260"/>
      <c r="D20" s="260"/>
      <c r="E20" s="260"/>
      <c r="F20" s="261"/>
      <c r="G20" s="24">
        <v>13</v>
      </c>
      <c r="H20" s="128">
        <v>1678196</v>
      </c>
      <c r="I20" s="128">
        <v>1900109</v>
      </c>
    </row>
    <row r="21" spans="1:9" ht="12.75" customHeight="1" x14ac:dyDescent="0.2">
      <c r="A21" s="259" t="s">
        <v>250</v>
      </c>
      <c r="B21" s="260"/>
      <c r="C21" s="260"/>
      <c r="D21" s="260"/>
      <c r="E21" s="260"/>
      <c r="F21" s="261"/>
      <c r="G21" s="24">
        <v>14</v>
      </c>
      <c r="H21" s="128">
        <v>-2618568</v>
      </c>
      <c r="I21" s="128">
        <v>1138274</v>
      </c>
    </row>
    <row r="22" spans="1:9" ht="12.75" customHeight="1" x14ac:dyDescent="0.2">
      <c r="A22" s="259" t="s">
        <v>251</v>
      </c>
      <c r="B22" s="260"/>
      <c r="C22" s="260"/>
      <c r="D22" s="260"/>
      <c r="E22" s="260"/>
      <c r="F22" s="261"/>
      <c r="G22" s="24">
        <v>15</v>
      </c>
      <c r="H22" s="128">
        <v>0</v>
      </c>
      <c r="I22" s="128">
        <v>-1746</v>
      </c>
    </row>
    <row r="23" spans="1:9" ht="12.75" customHeight="1" x14ac:dyDescent="0.2">
      <c r="A23" s="259" t="s">
        <v>252</v>
      </c>
      <c r="B23" s="260"/>
      <c r="C23" s="260"/>
      <c r="D23" s="260"/>
      <c r="E23" s="260"/>
      <c r="F23" s="261"/>
      <c r="G23" s="24">
        <v>16</v>
      </c>
      <c r="H23" s="128">
        <v>0</v>
      </c>
      <c r="I23" s="128">
        <v>0</v>
      </c>
    </row>
    <row r="24" spans="1:9" ht="12.75" customHeight="1" x14ac:dyDescent="0.2">
      <c r="A24" s="264" t="s">
        <v>253</v>
      </c>
      <c r="B24" s="265"/>
      <c r="C24" s="265"/>
      <c r="D24" s="265"/>
      <c r="E24" s="265"/>
      <c r="F24" s="266"/>
      <c r="G24" s="23">
        <v>17</v>
      </c>
      <c r="H24" s="39">
        <f>H18+H19</f>
        <v>-1310838</v>
      </c>
      <c r="I24" s="39">
        <f>I18+I19</f>
        <v>4205146.79</v>
      </c>
    </row>
    <row r="25" spans="1:9" ht="12.75" customHeight="1" x14ac:dyDescent="0.2">
      <c r="A25" s="255" t="s">
        <v>254</v>
      </c>
      <c r="B25" s="256"/>
      <c r="C25" s="256"/>
      <c r="D25" s="256"/>
      <c r="E25" s="256"/>
      <c r="F25" s="257"/>
      <c r="G25" s="24">
        <v>18</v>
      </c>
      <c r="H25" s="128">
        <v>-1508</v>
      </c>
      <c r="I25" s="128">
        <v>20646.22</v>
      </c>
    </row>
    <row r="26" spans="1:9" ht="12.75" customHeight="1" x14ac:dyDescent="0.2">
      <c r="A26" s="255" t="s">
        <v>255</v>
      </c>
      <c r="B26" s="256"/>
      <c r="C26" s="256"/>
      <c r="D26" s="256"/>
      <c r="E26" s="256"/>
      <c r="F26" s="257"/>
      <c r="G26" s="24">
        <v>19</v>
      </c>
      <c r="H26" s="128">
        <v>-390632</v>
      </c>
      <c r="I26" s="128">
        <v>-117341</v>
      </c>
    </row>
    <row r="27" spans="1:9" ht="25.9" customHeight="1" x14ac:dyDescent="0.2">
      <c r="A27" s="282" t="s">
        <v>256</v>
      </c>
      <c r="B27" s="283"/>
      <c r="C27" s="283"/>
      <c r="D27" s="283"/>
      <c r="E27" s="283"/>
      <c r="F27" s="284"/>
      <c r="G27" s="25">
        <v>20</v>
      </c>
      <c r="H27" s="40">
        <f>H24+H25+H26</f>
        <v>-1702978</v>
      </c>
      <c r="I27" s="40">
        <f>I24+I25+I26</f>
        <v>4108452.01</v>
      </c>
    </row>
    <row r="28" spans="1:9" x14ac:dyDescent="0.2">
      <c r="A28" s="276" t="s">
        <v>257</v>
      </c>
      <c r="B28" s="277"/>
      <c r="C28" s="277"/>
      <c r="D28" s="277"/>
      <c r="E28" s="277"/>
      <c r="F28" s="277"/>
      <c r="G28" s="277"/>
      <c r="H28" s="277"/>
      <c r="I28" s="278"/>
    </row>
    <row r="29" spans="1:9" ht="30.6" customHeight="1" x14ac:dyDescent="0.2">
      <c r="A29" s="279" t="s">
        <v>258</v>
      </c>
      <c r="B29" s="280"/>
      <c r="C29" s="280"/>
      <c r="D29" s="280"/>
      <c r="E29" s="280"/>
      <c r="F29" s="281"/>
      <c r="G29" s="22">
        <v>21</v>
      </c>
      <c r="H29" s="129">
        <v>0</v>
      </c>
      <c r="I29" s="129">
        <v>0</v>
      </c>
    </row>
    <row r="30" spans="1:9" ht="12.75" customHeight="1" x14ac:dyDescent="0.2">
      <c r="A30" s="255" t="s">
        <v>259</v>
      </c>
      <c r="B30" s="256"/>
      <c r="C30" s="256"/>
      <c r="D30" s="256"/>
      <c r="E30" s="256"/>
      <c r="F30" s="257"/>
      <c r="G30" s="24">
        <v>22</v>
      </c>
      <c r="H30" s="129">
        <v>0</v>
      </c>
      <c r="I30" s="129">
        <v>0</v>
      </c>
    </row>
    <row r="31" spans="1:9" ht="12.75" customHeight="1" x14ac:dyDescent="0.2">
      <c r="A31" s="255" t="s">
        <v>260</v>
      </c>
      <c r="B31" s="256"/>
      <c r="C31" s="256"/>
      <c r="D31" s="256"/>
      <c r="E31" s="256"/>
      <c r="F31" s="257"/>
      <c r="G31" s="24">
        <v>23</v>
      </c>
      <c r="H31" s="129">
        <v>515101</v>
      </c>
      <c r="I31" s="129">
        <v>220663</v>
      </c>
    </row>
    <row r="32" spans="1:9" ht="12.75" customHeight="1" x14ac:dyDescent="0.2">
      <c r="A32" s="255" t="s">
        <v>261</v>
      </c>
      <c r="B32" s="256"/>
      <c r="C32" s="256"/>
      <c r="D32" s="256"/>
      <c r="E32" s="256"/>
      <c r="F32" s="257"/>
      <c r="G32" s="24">
        <v>24</v>
      </c>
      <c r="H32" s="129">
        <v>0</v>
      </c>
      <c r="I32" s="129">
        <v>0</v>
      </c>
    </row>
    <row r="33" spans="1:9" ht="12.75" customHeight="1" x14ac:dyDescent="0.2">
      <c r="A33" s="255" t="s">
        <v>262</v>
      </c>
      <c r="B33" s="256"/>
      <c r="C33" s="256"/>
      <c r="D33" s="256"/>
      <c r="E33" s="256"/>
      <c r="F33" s="257"/>
      <c r="G33" s="24">
        <v>25</v>
      </c>
      <c r="H33" s="129">
        <v>13123324</v>
      </c>
      <c r="I33" s="129">
        <v>29170454</v>
      </c>
    </row>
    <row r="34" spans="1:9" ht="12.75" customHeight="1" x14ac:dyDescent="0.2">
      <c r="A34" s="255" t="s">
        <v>263</v>
      </c>
      <c r="B34" s="256"/>
      <c r="C34" s="256"/>
      <c r="D34" s="256"/>
      <c r="E34" s="256"/>
      <c r="F34" s="257"/>
      <c r="G34" s="24">
        <v>26</v>
      </c>
      <c r="H34" s="129">
        <v>0</v>
      </c>
      <c r="I34" s="129">
        <v>0</v>
      </c>
    </row>
    <row r="35" spans="1:9" ht="26.45" customHeight="1" x14ac:dyDescent="0.2">
      <c r="A35" s="264" t="s">
        <v>264</v>
      </c>
      <c r="B35" s="265"/>
      <c r="C35" s="265"/>
      <c r="D35" s="265"/>
      <c r="E35" s="265"/>
      <c r="F35" s="266"/>
      <c r="G35" s="23">
        <v>27</v>
      </c>
      <c r="H35" s="42">
        <f>H29+H30+H31+H32+H33+H34</f>
        <v>13638425</v>
      </c>
      <c r="I35" s="42">
        <f>I29+I30+I31+I32+I33+I34</f>
        <v>29391117</v>
      </c>
    </row>
    <row r="36" spans="1:9" ht="22.9" customHeight="1" x14ac:dyDescent="0.2">
      <c r="A36" s="255" t="s">
        <v>265</v>
      </c>
      <c r="B36" s="256"/>
      <c r="C36" s="256"/>
      <c r="D36" s="256"/>
      <c r="E36" s="256"/>
      <c r="F36" s="257"/>
      <c r="G36" s="24">
        <v>28</v>
      </c>
      <c r="H36" s="129">
        <v>-193790</v>
      </c>
      <c r="I36" s="129">
        <v>-114522</v>
      </c>
    </row>
    <row r="37" spans="1:9" ht="12.75" customHeight="1" x14ac:dyDescent="0.2">
      <c r="A37" s="255" t="s">
        <v>266</v>
      </c>
      <c r="B37" s="256"/>
      <c r="C37" s="256"/>
      <c r="D37" s="256"/>
      <c r="E37" s="256"/>
      <c r="F37" s="257"/>
      <c r="G37" s="24">
        <v>29</v>
      </c>
      <c r="H37" s="129">
        <v>0</v>
      </c>
      <c r="I37" s="129">
        <v>0</v>
      </c>
    </row>
    <row r="38" spans="1:9" ht="12.75" customHeight="1" x14ac:dyDescent="0.2">
      <c r="A38" s="255" t="s">
        <v>267</v>
      </c>
      <c r="B38" s="256"/>
      <c r="C38" s="256"/>
      <c r="D38" s="256"/>
      <c r="E38" s="256"/>
      <c r="F38" s="257"/>
      <c r="G38" s="24">
        <v>30</v>
      </c>
      <c r="H38" s="129">
        <v>-9229887</v>
      </c>
      <c r="I38" s="129">
        <v>-30278790</v>
      </c>
    </row>
    <row r="39" spans="1:9" ht="12.75" customHeight="1" x14ac:dyDescent="0.2">
      <c r="A39" s="255" t="s">
        <v>268</v>
      </c>
      <c r="B39" s="256"/>
      <c r="C39" s="256"/>
      <c r="D39" s="256"/>
      <c r="E39" s="256"/>
      <c r="F39" s="257"/>
      <c r="G39" s="24">
        <v>31</v>
      </c>
      <c r="H39" s="129">
        <v>-929</v>
      </c>
      <c r="I39" s="129">
        <v>0</v>
      </c>
    </row>
    <row r="40" spans="1:9" ht="12.75" customHeight="1" x14ac:dyDescent="0.2">
      <c r="A40" s="255" t="s">
        <v>269</v>
      </c>
      <c r="B40" s="256"/>
      <c r="C40" s="256"/>
      <c r="D40" s="256"/>
      <c r="E40" s="256"/>
      <c r="F40" s="257"/>
      <c r="G40" s="24">
        <v>32</v>
      </c>
      <c r="H40" s="129">
        <v>0</v>
      </c>
      <c r="I40" s="129">
        <v>0</v>
      </c>
    </row>
    <row r="41" spans="1:9" ht="24" customHeight="1" x14ac:dyDescent="0.2">
      <c r="A41" s="264" t="s">
        <v>270</v>
      </c>
      <c r="B41" s="265"/>
      <c r="C41" s="265"/>
      <c r="D41" s="265"/>
      <c r="E41" s="265"/>
      <c r="F41" s="266"/>
      <c r="G41" s="23">
        <v>33</v>
      </c>
      <c r="H41" s="42">
        <f>H36+H37+H38+H39+H40</f>
        <v>-9424606</v>
      </c>
      <c r="I41" s="42">
        <f>I36+I37+I38+I39+I40</f>
        <v>-30393312</v>
      </c>
    </row>
    <row r="42" spans="1:9" ht="29.45" customHeight="1" x14ac:dyDescent="0.2">
      <c r="A42" s="282" t="s">
        <v>271</v>
      </c>
      <c r="B42" s="283"/>
      <c r="C42" s="283"/>
      <c r="D42" s="283"/>
      <c r="E42" s="283"/>
      <c r="F42" s="284"/>
      <c r="G42" s="25">
        <v>34</v>
      </c>
      <c r="H42" s="43">
        <f>H35+H41</f>
        <v>4213819</v>
      </c>
      <c r="I42" s="43">
        <f>I35+I41</f>
        <v>-1002195</v>
      </c>
    </row>
    <row r="43" spans="1:9" x14ac:dyDescent="0.2">
      <c r="A43" s="276" t="s">
        <v>272</v>
      </c>
      <c r="B43" s="277"/>
      <c r="C43" s="277"/>
      <c r="D43" s="277"/>
      <c r="E43" s="277"/>
      <c r="F43" s="277"/>
      <c r="G43" s="277"/>
      <c r="H43" s="277"/>
      <c r="I43" s="278"/>
    </row>
    <row r="44" spans="1:9" ht="12.75" customHeight="1" x14ac:dyDescent="0.2">
      <c r="A44" s="279" t="s">
        <v>273</v>
      </c>
      <c r="B44" s="280"/>
      <c r="C44" s="280"/>
      <c r="D44" s="280"/>
      <c r="E44" s="280"/>
      <c r="F44" s="281"/>
      <c r="G44" s="22">
        <v>35</v>
      </c>
      <c r="H44" s="129">
        <v>0</v>
      </c>
      <c r="I44" s="129">
        <v>0</v>
      </c>
    </row>
    <row r="45" spans="1:9" ht="25.15" customHeight="1" x14ac:dyDescent="0.2">
      <c r="A45" s="255" t="s">
        <v>274</v>
      </c>
      <c r="B45" s="256"/>
      <c r="C45" s="256"/>
      <c r="D45" s="256"/>
      <c r="E45" s="256"/>
      <c r="F45" s="257"/>
      <c r="G45" s="24">
        <v>36</v>
      </c>
      <c r="H45" s="129">
        <v>0</v>
      </c>
      <c r="I45" s="129">
        <v>0</v>
      </c>
    </row>
    <row r="46" spans="1:9" ht="12.75" customHeight="1" x14ac:dyDescent="0.2">
      <c r="A46" s="255" t="s">
        <v>275</v>
      </c>
      <c r="B46" s="256"/>
      <c r="C46" s="256"/>
      <c r="D46" s="256"/>
      <c r="E46" s="256"/>
      <c r="F46" s="257"/>
      <c r="G46" s="24">
        <v>37</v>
      </c>
      <c r="H46" s="129">
        <v>836154</v>
      </c>
      <c r="I46" s="129">
        <v>72617</v>
      </c>
    </row>
    <row r="47" spans="1:9" ht="12.75" customHeight="1" x14ac:dyDescent="0.2">
      <c r="A47" s="255" t="s">
        <v>276</v>
      </c>
      <c r="B47" s="256"/>
      <c r="C47" s="256"/>
      <c r="D47" s="256"/>
      <c r="E47" s="256"/>
      <c r="F47" s="257"/>
      <c r="G47" s="24">
        <v>38</v>
      </c>
      <c r="H47" s="129">
        <v>0</v>
      </c>
      <c r="I47" s="129">
        <v>0</v>
      </c>
    </row>
    <row r="48" spans="1:9" ht="22.15" customHeight="1" x14ac:dyDescent="0.2">
      <c r="A48" s="264" t="s">
        <v>277</v>
      </c>
      <c r="B48" s="265"/>
      <c r="C48" s="265"/>
      <c r="D48" s="265"/>
      <c r="E48" s="265"/>
      <c r="F48" s="266"/>
      <c r="G48" s="23">
        <v>39</v>
      </c>
      <c r="H48" s="42">
        <f>H44+H45+H46+H47</f>
        <v>836154</v>
      </c>
      <c r="I48" s="42">
        <f>I44+I45+I46+I47</f>
        <v>72617</v>
      </c>
    </row>
    <row r="49" spans="1:9" ht="24.6" customHeight="1" x14ac:dyDescent="0.2">
      <c r="A49" s="255" t="s">
        <v>278</v>
      </c>
      <c r="B49" s="256"/>
      <c r="C49" s="256"/>
      <c r="D49" s="256"/>
      <c r="E49" s="256"/>
      <c r="F49" s="257"/>
      <c r="G49" s="24">
        <v>40</v>
      </c>
      <c r="H49" s="129">
        <v>-66361</v>
      </c>
      <c r="I49" s="129">
        <v>0</v>
      </c>
    </row>
    <row r="50" spans="1:9" ht="12.75" customHeight="1" x14ac:dyDescent="0.2">
      <c r="A50" s="255" t="s">
        <v>279</v>
      </c>
      <c r="B50" s="256"/>
      <c r="C50" s="256"/>
      <c r="D50" s="256"/>
      <c r="E50" s="256"/>
      <c r="F50" s="257"/>
      <c r="G50" s="24">
        <v>41</v>
      </c>
      <c r="H50" s="129">
        <v>-4624492</v>
      </c>
      <c r="I50" s="129">
        <v>-3034712</v>
      </c>
    </row>
    <row r="51" spans="1:9" ht="12.75" customHeight="1" x14ac:dyDescent="0.2">
      <c r="A51" s="255" t="s">
        <v>280</v>
      </c>
      <c r="B51" s="256"/>
      <c r="C51" s="256"/>
      <c r="D51" s="256"/>
      <c r="E51" s="256"/>
      <c r="F51" s="257"/>
      <c r="G51" s="24">
        <v>42</v>
      </c>
      <c r="H51" s="129">
        <v>-165682</v>
      </c>
      <c r="I51" s="129">
        <v>-339254</v>
      </c>
    </row>
    <row r="52" spans="1:9" ht="22.9" customHeight="1" x14ac:dyDescent="0.2">
      <c r="A52" s="255" t="s">
        <v>281</v>
      </c>
      <c r="B52" s="256"/>
      <c r="C52" s="256"/>
      <c r="D52" s="256"/>
      <c r="E52" s="256"/>
      <c r="F52" s="257"/>
      <c r="G52" s="24">
        <v>43</v>
      </c>
      <c r="H52" s="129">
        <v>-133513</v>
      </c>
      <c r="I52" s="129">
        <v>-159392</v>
      </c>
    </row>
    <row r="53" spans="1:9" ht="12.75" customHeight="1" x14ac:dyDescent="0.2">
      <c r="A53" s="255" t="s">
        <v>282</v>
      </c>
      <c r="B53" s="256"/>
      <c r="C53" s="256"/>
      <c r="D53" s="256"/>
      <c r="E53" s="256"/>
      <c r="F53" s="257"/>
      <c r="G53" s="24">
        <v>44</v>
      </c>
      <c r="H53" s="41">
        <v>0</v>
      </c>
      <c r="I53" s="41">
        <v>0</v>
      </c>
    </row>
    <row r="54" spans="1:9" ht="30.6" customHeight="1" x14ac:dyDescent="0.2">
      <c r="A54" s="264" t="s">
        <v>283</v>
      </c>
      <c r="B54" s="265"/>
      <c r="C54" s="265"/>
      <c r="D54" s="265"/>
      <c r="E54" s="265"/>
      <c r="F54" s="266"/>
      <c r="G54" s="23">
        <v>45</v>
      </c>
      <c r="H54" s="42">
        <f>H49+H50+H51+H52+H53</f>
        <v>-4990048</v>
      </c>
      <c r="I54" s="42">
        <f>I49+I50+I51+I52+I53</f>
        <v>-3533358</v>
      </c>
    </row>
    <row r="55" spans="1:9" ht="29.45" customHeight="1" x14ac:dyDescent="0.2">
      <c r="A55" s="285" t="s">
        <v>284</v>
      </c>
      <c r="B55" s="286"/>
      <c r="C55" s="286"/>
      <c r="D55" s="286"/>
      <c r="E55" s="286"/>
      <c r="F55" s="287"/>
      <c r="G55" s="23">
        <v>46</v>
      </c>
      <c r="H55" s="42">
        <f>H48+H54</f>
        <v>-4153894</v>
      </c>
      <c r="I55" s="42">
        <f>I48+I54</f>
        <v>-3460741</v>
      </c>
    </row>
    <row r="56" spans="1:9" ht="32.450000000000003" customHeight="1" x14ac:dyDescent="0.2">
      <c r="A56" s="255" t="s">
        <v>285</v>
      </c>
      <c r="B56" s="256"/>
      <c r="C56" s="256"/>
      <c r="D56" s="256"/>
      <c r="E56" s="256"/>
      <c r="F56" s="257"/>
      <c r="G56" s="24">
        <v>47</v>
      </c>
      <c r="H56" s="41"/>
      <c r="I56" s="41"/>
    </row>
    <row r="57" spans="1:9" ht="26.45" customHeight="1" x14ac:dyDescent="0.2">
      <c r="A57" s="285" t="s">
        <v>286</v>
      </c>
      <c r="B57" s="286"/>
      <c r="C57" s="286"/>
      <c r="D57" s="286"/>
      <c r="E57" s="286"/>
      <c r="F57" s="287"/>
      <c r="G57" s="23">
        <v>48</v>
      </c>
      <c r="H57" s="42">
        <f>H27+H42+H55+H56</f>
        <v>-1643053</v>
      </c>
      <c r="I57" s="42">
        <f>I27+I42+I55+I56</f>
        <v>-354483.99000000022</v>
      </c>
    </row>
    <row r="58" spans="1:9" ht="24" customHeight="1" x14ac:dyDescent="0.2">
      <c r="A58" s="288" t="s">
        <v>287</v>
      </c>
      <c r="B58" s="289"/>
      <c r="C58" s="289"/>
      <c r="D58" s="289"/>
      <c r="E58" s="289"/>
      <c r="F58" s="290"/>
      <c r="G58" s="24">
        <v>49</v>
      </c>
      <c r="H58" s="129">
        <v>4163669</v>
      </c>
      <c r="I58" s="129">
        <v>2520616</v>
      </c>
    </row>
    <row r="59" spans="1:9" ht="31.15" customHeight="1" x14ac:dyDescent="0.2">
      <c r="A59" s="282" t="s">
        <v>288</v>
      </c>
      <c r="B59" s="283"/>
      <c r="C59" s="283"/>
      <c r="D59" s="283"/>
      <c r="E59" s="283"/>
      <c r="F59" s="284"/>
      <c r="G59" s="25">
        <v>50</v>
      </c>
      <c r="H59" s="43">
        <f>H57+H58</f>
        <v>2520616</v>
      </c>
      <c r="I59" s="43">
        <f>I57+I58</f>
        <v>2166132.0099999998</v>
      </c>
    </row>
  </sheetData>
  <sheetProtection algorithmName="SHA-512" hashValue="uwR9G9hYjDbp/Cf91c4yZ80ExRmIlQwhkWhUvO8vGZJH6yGWFIeh+wEPyE3BDosUq8nMJ87ZHMu3DnGGInXj1A==" saltValue="pSmeKuRrw/SEDp3UZRVfYQ=="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Incorrect entry" error="You can enter only positive whole numbers."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formula1>0</formula1>
    </dataValidation>
    <dataValidation type="whole" operator="notEqual" allowBlank="1" showInputMessage="1" showErrorMessage="1" errorTitle="Incorrect entry" error="You can enter only whole numbers."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formula1>9999999998</formula1>
    </dataValidation>
    <dataValidation type="whole" operator="notEqual" allowBlank="1" showInputMessage="1" showErrorMessage="1" errorTitle="Incorrect entry" error="You can enter only whole numbers or a zero" sqref="H39:I39 H42:I42 H55:I57 H8:I27">
      <formula1>999999999999</formula1>
    </dataValidation>
    <dataValidation type="whole" operator="lessThanOrEqual" allowBlank="1" showInputMessage="1" showErrorMessage="1" errorTitle="Incorrect entry" error="You can enter only negative whole numbers or a zero" sqref="H13:I13 H25:I25 H36:I38 H40:I41 H49:I54">
      <formula1>0</formula1>
    </dataValidation>
    <dataValidation type="whole" operator="greaterThanOrEqual" allowBlank="1" showInputMessage="1" showErrorMessage="1" errorTitle="Incorrect entry" error="You can enter only positive whole numbers or a zero" sqref="H29:I35 H14:I14 H44:I48 H58:I59 H10:I10">
      <formula1>0</formula1>
    </dataValidation>
  </dataValidations>
  <pageMargins left="0.75" right="0.75" top="1" bottom="1" header="0.5" footer="0.5"/>
  <pageSetup paperSize="9" scale="93"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3"/>
  <sheetViews>
    <sheetView view="pageBreakPreview" zoomScale="110" zoomScaleNormal="100" workbookViewId="0">
      <selection activeCell="M41" sqref="M41"/>
    </sheetView>
  </sheetViews>
  <sheetFormatPr defaultRowHeight="12.75" x14ac:dyDescent="0.2"/>
  <cols>
    <col min="1" max="7" width="9.140625" style="16"/>
    <col min="8" max="9" width="15.42578125" style="34" customWidth="1"/>
    <col min="10" max="10" width="12" style="16" bestFit="1" customWidth="1"/>
    <col min="11" max="11" width="10.28515625" style="16" bestFit="1" customWidth="1"/>
    <col min="12" max="12" width="12.28515625" style="16" bestFit="1" customWidth="1"/>
    <col min="13" max="263" width="9.140625" style="16"/>
    <col min="264" max="265" width="9.85546875" style="16" bestFit="1" customWidth="1"/>
    <col min="266" max="266" width="12" style="16" bestFit="1" customWidth="1"/>
    <col min="267" max="267" width="10.28515625" style="16" bestFit="1" customWidth="1"/>
    <col min="268" max="268" width="12.28515625" style="16" bestFit="1" customWidth="1"/>
    <col min="269" max="519" width="9.140625" style="16"/>
    <col min="520" max="521" width="9.85546875" style="16" bestFit="1" customWidth="1"/>
    <col min="522" max="522" width="12" style="16" bestFit="1" customWidth="1"/>
    <col min="523" max="523" width="10.28515625" style="16" bestFit="1" customWidth="1"/>
    <col min="524" max="524" width="12.28515625" style="16" bestFit="1" customWidth="1"/>
    <col min="525" max="775" width="9.140625" style="16"/>
    <col min="776" max="777" width="9.85546875" style="16" bestFit="1" customWidth="1"/>
    <col min="778" max="778" width="12" style="16" bestFit="1" customWidth="1"/>
    <col min="779" max="779" width="10.28515625" style="16" bestFit="1" customWidth="1"/>
    <col min="780" max="780" width="12.28515625" style="16" bestFit="1" customWidth="1"/>
    <col min="781" max="1031" width="9.140625" style="16"/>
    <col min="1032" max="1033" width="9.85546875" style="16" bestFit="1" customWidth="1"/>
    <col min="1034" max="1034" width="12" style="16" bestFit="1" customWidth="1"/>
    <col min="1035" max="1035" width="10.28515625" style="16" bestFit="1" customWidth="1"/>
    <col min="1036" max="1036" width="12.28515625" style="16" bestFit="1" customWidth="1"/>
    <col min="1037" max="1287" width="9.140625" style="16"/>
    <col min="1288" max="1289" width="9.85546875" style="16" bestFit="1" customWidth="1"/>
    <col min="1290" max="1290" width="12" style="16" bestFit="1" customWidth="1"/>
    <col min="1291" max="1291" width="10.28515625" style="16" bestFit="1" customWidth="1"/>
    <col min="1292" max="1292" width="12.28515625" style="16" bestFit="1" customWidth="1"/>
    <col min="1293" max="1543" width="9.140625" style="16"/>
    <col min="1544" max="1545" width="9.85546875" style="16" bestFit="1" customWidth="1"/>
    <col min="1546" max="1546" width="12" style="16" bestFit="1" customWidth="1"/>
    <col min="1547" max="1547" width="10.28515625" style="16" bestFit="1" customWidth="1"/>
    <col min="1548" max="1548" width="12.28515625" style="16" bestFit="1" customWidth="1"/>
    <col min="1549" max="1799" width="9.140625" style="16"/>
    <col min="1800" max="1801" width="9.85546875" style="16" bestFit="1" customWidth="1"/>
    <col min="1802" max="1802" width="12" style="16" bestFit="1" customWidth="1"/>
    <col min="1803" max="1803" width="10.28515625" style="16" bestFit="1" customWidth="1"/>
    <col min="1804" max="1804" width="12.28515625" style="16" bestFit="1" customWidth="1"/>
    <col min="1805" max="2055" width="9.140625" style="16"/>
    <col min="2056" max="2057" width="9.85546875" style="16" bestFit="1" customWidth="1"/>
    <col min="2058" max="2058" width="12" style="16" bestFit="1" customWidth="1"/>
    <col min="2059" max="2059" width="10.28515625" style="16" bestFit="1" customWidth="1"/>
    <col min="2060" max="2060" width="12.28515625" style="16" bestFit="1" customWidth="1"/>
    <col min="2061" max="2311" width="9.140625" style="16"/>
    <col min="2312" max="2313" width="9.85546875" style="16" bestFit="1" customWidth="1"/>
    <col min="2314" max="2314" width="12" style="16" bestFit="1" customWidth="1"/>
    <col min="2315" max="2315" width="10.28515625" style="16" bestFit="1" customWidth="1"/>
    <col min="2316" max="2316" width="12.28515625" style="16" bestFit="1" customWidth="1"/>
    <col min="2317" max="2567" width="9.140625" style="16"/>
    <col min="2568" max="2569" width="9.85546875" style="16" bestFit="1" customWidth="1"/>
    <col min="2570" max="2570" width="12" style="16" bestFit="1" customWidth="1"/>
    <col min="2571" max="2571" width="10.28515625" style="16" bestFit="1" customWidth="1"/>
    <col min="2572" max="2572" width="12.28515625" style="16" bestFit="1" customWidth="1"/>
    <col min="2573" max="2823" width="9.140625" style="16"/>
    <col min="2824" max="2825" width="9.85546875" style="16" bestFit="1" customWidth="1"/>
    <col min="2826" max="2826" width="12" style="16" bestFit="1" customWidth="1"/>
    <col min="2827" max="2827" width="10.28515625" style="16" bestFit="1" customWidth="1"/>
    <col min="2828" max="2828" width="12.28515625" style="16" bestFit="1" customWidth="1"/>
    <col min="2829" max="3079" width="9.140625" style="16"/>
    <col min="3080" max="3081" width="9.85546875" style="16" bestFit="1" customWidth="1"/>
    <col min="3082" max="3082" width="12" style="16" bestFit="1" customWidth="1"/>
    <col min="3083" max="3083" width="10.28515625" style="16" bestFit="1" customWidth="1"/>
    <col min="3084" max="3084" width="12.28515625" style="16" bestFit="1" customWidth="1"/>
    <col min="3085" max="3335" width="9.140625" style="16"/>
    <col min="3336" max="3337" width="9.85546875" style="16" bestFit="1" customWidth="1"/>
    <col min="3338" max="3338" width="12" style="16" bestFit="1" customWidth="1"/>
    <col min="3339" max="3339" width="10.28515625" style="16" bestFit="1" customWidth="1"/>
    <col min="3340" max="3340" width="12.28515625" style="16" bestFit="1" customWidth="1"/>
    <col min="3341" max="3591" width="9.140625" style="16"/>
    <col min="3592" max="3593" width="9.85546875" style="16" bestFit="1" customWidth="1"/>
    <col min="3594" max="3594" width="12" style="16" bestFit="1" customWidth="1"/>
    <col min="3595" max="3595" width="10.28515625" style="16" bestFit="1" customWidth="1"/>
    <col min="3596" max="3596" width="12.28515625" style="16" bestFit="1" customWidth="1"/>
    <col min="3597" max="3847" width="9.140625" style="16"/>
    <col min="3848" max="3849" width="9.85546875" style="16" bestFit="1" customWidth="1"/>
    <col min="3850" max="3850" width="12" style="16" bestFit="1" customWidth="1"/>
    <col min="3851" max="3851" width="10.28515625" style="16" bestFit="1" customWidth="1"/>
    <col min="3852" max="3852" width="12.28515625" style="16" bestFit="1" customWidth="1"/>
    <col min="3853" max="4103" width="9.140625" style="16"/>
    <col min="4104" max="4105" width="9.85546875" style="16" bestFit="1" customWidth="1"/>
    <col min="4106" max="4106" width="12" style="16" bestFit="1" customWidth="1"/>
    <col min="4107" max="4107" width="10.28515625" style="16" bestFit="1" customWidth="1"/>
    <col min="4108" max="4108" width="12.28515625" style="16" bestFit="1" customWidth="1"/>
    <col min="4109" max="4359" width="9.140625" style="16"/>
    <col min="4360" max="4361" width="9.85546875" style="16" bestFit="1" customWidth="1"/>
    <col min="4362" max="4362" width="12" style="16" bestFit="1" customWidth="1"/>
    <col min="4363" max="4363" width="10.28515625" style="16" bestFit="1" customWidth="1"/>
    <col min="4364" max="4364" width="12.28515625" style="16" bestFit="1" customWidth="1"/>
    <col min="4365" max="4615" width="9.140625" style="16"/>
    <col min="4616" max="4617" width="9.85546875" style="16" bestFit="1" customWidth="1"/>
    <col min="4618" max="4618" width="12" style="16" bestFit="1" customWidth="1"/>
    <col min="4619" max="4619" width="10.28515625" style="16" bestFit="1" customWidth="1"/>
    <col min="4620" max="4620" width="12.28515625" style="16" bestFit="1" customWidth="1"/>
    <col min="4621" max="4871" width="9.140625" style="16"/>
    <col min="4872" max="4873" width="9.85546875" style="16" bestFit="1" customWidth="1"/>
    <col min="4874" max="4874" width="12" style="16" bestFit="1" customWidth="1"/>
    <col min="4875" max="4875" width="10.28515625" style="16" bestFit="1" customWidth="1"/>
    <col min="4876" max="4876" width="12.28515625" style="16" bestFit="1" customWidth="1"/>
    <col min="4877" max="5127" width="9.140625" style="16"/>
    <col min="5128" max="5129" width="9.85546875" style="16" bestFit="1" customWidth="1"/>
    <col min="5130" max="5130" width="12" style="16" bestFit="1" customWidth="1"/>
    <col min="5131" max="5131" width="10.28515625" style="16" bestFit="1" customWidth="1"/>
    <col min="5132" max="5132" width="12.28515625" style="16" bestFit="1" customWidth="1"/>
    <col min="5133" max="5383" width="9.140625" style="16"/>
    <col min="5384" max="5385" width="9.85546875" style="16" bestFit="1" customWidth="1"/>
    <col min="5386" max="5386" width="12" style="16" bestFit="1" customWidth="1"/>
    <col min="5387" max="5387" width="10.28515625" style="16" bestFit="1" customWidth="1"/>
    <col min="5388" max="5388" width="12.28515625" style="16" bestFit="1" customWidth="1"/>
    <col min="5389" max="5639" width="9.140625" style="16"/>
    <col min="5640" max="5641" width="9.85546875" style="16" bestFit="1" customWidth="1"/>
    <col min="5642" max="5642" width="12" style="16" bestFit="1" customWidth="1"/>
    <col min="5643" max="5643" width="10.28515625" style="16" bestFit="1" customWidth="1"/>
    <col min="5644" max="5644" width="12.28515625" style="16" bestFit="1" customWidth="1"/>
    <col min="5645" max="5895" width="9.140625" style="16"/>
    <col min="5896" max="5897" width="9.85546875" style="16" bestFit="1" customWidth="1"/>
    <col min="5898" max="5898" width="12" style="16" bestFit="1" customWidth="1"/>
    <col min="5899" max="5899" width="10.28515625" style="16" bestFit="1" customWidth="1"/>
    <col min="5900" max="5900" width="12.28515625" style="16" bestFit="1" customWidth="1"/>
    <col min="5901" max="6151" width="9.140625" style="16"/>
    <col min="6152" max="6153" width="9.85546875" style="16" bestFit="1" customWidth="1"/>
    <col min="6154" max="6154" width="12" style="16" bestFit="1" customWidth="1"/>
    <col min="6155" max="6155" width="10.28515625" style="16" bestFit="1" customWidth="1"/>
    <col min="6156" max="6156" width="12.28515625" style="16" bestFit="1" customWidth="1"/>
    <col min="6157" max="6407" width="9.140625" style="16"/>
    <col min="6408" max="6409" width="9.85546875" style="16" bestFit="1" customWidth="1"/>
    <col min="6410" max="6410" width="12" style="16" bestFit="1" customWidth="1"/>
    <col min="6411" max="6411" width="10.28515625" style="16" bestFit="1" customWidth="1"/>
    <col min="6412" max="6412" width="12.28515625" style="16" bestFit="1" customWidth="1"/>
    <col min="6413" max="6663" width="9.140625" style="16"/>
    <col min="6664" max="6665" width="9.85546875" style="16" bestFit="1" customWidth="1"/>
    <col min="6666" max="6666" width="12" style="16" bestFit="1" customWidth="1"/>
    <col min="6667" max="6667" width="10.28515625" style="16" bestFit="1" customWidth="1"/>
    <col min="6668" max="6668" width="12.28515625" style="16" bestFit="1" customWidth="1"/>
    <col min="6669" max="6919" width="9.140625" style="16"/>
    <col min="6920" max="6921" width="9.85546875" style="16" bestFit="1" customWidth="1"/>
    <col min="6922" max="6922" width="12" style="16" bestFit="1" customWidth="1"/>
    <col min="6923" max="6923" width="10.28515625" style="16" bestFit="1" customWidth="1"/>
    <col min="6924" max="6924" width="12.28515625" style="16" bestFit="1" customWidth="1"/>
    <col min="6925" max="7175" width="9.140625" style="16"/>
    <col min="7176" max="7177" width="9.85546875" style="16" bestFit="1" customWidth="1"/>
    <col min="7178" max="7178" width="12" style="16" bestFit="1" customWidth="1"/>
    <col min="7179" max="7179" width="10.28515625" style="16" bestFit="1" customWidth="1"/>
    <col min="7180" max="7180" width="12.28515625" style="16" bestFit="1" customWidth="1"/>
    <col min="7181" max="7431" width="9.140625" style="16"/>
    <col min="7432" max="7433" width="9.85546875" style="16" bestFit="1" customWidth="1"/>
    <col min="7434" max="7434" width="12" style="16" bestFit="1" customWidth="1"/>
    <col min="7435" max="7435" width="10.28515625" style="16" bestFit="1" customWidth="1"/>
    <col min="7436" max="7436" width="12.28515625" style="16" bestFit="1" customWidth="1"/>
    <col min="7437" max="7687" width="9.140625" style="16"/>
    <col min="7688" max="7689" width="9.85546875" style="16" bestFit="1" customWidth="1"/>
    <col min="7690" max="7690" width="12" style="16" bestFit="1" customWidth="1"/>
    <col min="7691" max="7691" width="10.28515625" style="16" bestFit="1" customWidth="1"/>
    <col min="7692" max="7692" width="12.28515625" style="16" bestFit="1" customWidth="1"/>
    <col min="7693" max="7943" width="9.140625" style="16"/>
    <col min="7944" max="7945" width="9.85546875" style="16" bestFit="1" customWidth="1"/>
    <col min="7946" max="7946" width="12" style="16" bestFit="1" customWidth="1"/>
    <col min="7947" max="7947" width="10.28515625" style="16" bestFit="1" customWidth="1"/>
    <col min="7948" max="7948" width="12.28515625" style="16" bestFit="1" customWidth="1"/>
    <col min="7949" max="8199" width="9.140625" style="16"/>
    <col min="8200" max="8201" width="9.85546875" style="16" bestFit="1" customWidth="1"/>
    <col min="8202" max="8202" width="12" style="16" bestFit="1" customWidth="1"/>
    <col min="8203" max="8203" width="10.28515625" style="16" bestFit="1" customWidth="1"/>
    <col min="8204" max="8204" width="12.28515625" style="16" bestFit="1" customWidth="1"/>
    <col min="8205" max="8455" width="9.140625" style="16"/>
    <col min="8456" max="8457" width="9.85546875" style="16" bestFit="1" customWidth="1"/>
    <col min="8458" max="8458" width="12" style="16" bestFit="1" customWidth="1"/>
    <col min="8459" max="8459" width="10.28515625" style="16" bestFit="1" customWidth="1"/>
    <col min="8460" max="8460" width="12.28515625" style="16" bestFit="1" customWidth="1"/>
    <col min="8461" max="8711" width="9.140625" style="16"/>
    <col min="8712" max="8713" width="9.85546875" style="16" bestFit="1" customWidth="1"/>
    <col min="8714" max="8714" width="12" style="16" bestFit="1" customWidth="1"/>
    <col min="8715" max="8715" width="10.28515625" style="16" bestFit="1" customWidth="1"/>
    <col min="8716" max="8716" width="12.28515625" style="16" bestFit="1" customWidth="1"/>
    <col min="8717" max="8967" width="9.140625" style="16"/>
    <col min="8968" max="8969" width="9.85546875" style="16" bestFit="1" customWidth="1"/>
    <col min="8970" max="8970" width="12" style="16" bestFit="1" customWidth="1"/>
    <col min="8971" max="8971" width="10.28515625" style="16" bestFit="1" customWidth="1"/>
    <col min="8972" max="8972" width="12.28515625" style="16" bestFit="1" customWidth="1"/>
    <col min="8973" max="9223" width="9.140625" style="16"/>
    <col min="9224" max="9225" width="9.85546875" style="16" bestFit="1" customWidth="1"/>
    <col min="9226" max="9226" width="12" style="16" bestFit="1" customWidth="1"/>
    <col min="9227" max="9227" width="10.28515625" style="16" bestFit="1" customWidth="1"/>
    <col min="9228" max="9228" width="12.28515625" style="16" bestFit="1" customWidth="1"/>
    <col min="9229" max="9479" width="9.140625" style="16"/>
    <col min="9480" max="9481" width="9.85546875" style="16" bestFit="1" customWidth="1"/>
    <col min="9482" max="9482" width="12" style="16" bestFit="1" customWidth="1"/>
    <col min="9483" max="9483" width="10.28515625" style="16" bestFit="1" customWidth="1"/>
    <col min="9484" max="9484" width="12.28515625" style="16" bestFit="1" customWidth="1"/>
    <col min="9485" max="9735" width="9.140625" style="16"/>
    <col min="9736" max="9737" width="9.85546875" style="16" bestFit="1" customWidth="1"/>
    <col min="9738" max="9738" width="12" style="16" bestFit="1" customWidth="1"/>
    <col min="9739" max="9739" width="10.28515625" style="16" bestFit="1" customWidth="1"/>
    <col min="9740" max="9740" width="12.28515625" style="16" bestFit="1" customWidth="1"/>
    <col min="9741" max="9991" width="9.140625" style="16"/>
    <col min="9992" max="9993" width="9.85546875" style="16" bestFit="1" customWidth="1"/>
    <col min="9994" max="9994" width="12" style="16" bestFit="1" customWidth="1"/>
    <col min="9995" max="9995" width="10.28515625" style="16" bestFit="1" customWidth="1"/>
    <col min="9996" max="9996" width="12.28515625" style="16" bestFit="1" customWidth="1"/>
    <col min="9997" max="10247" width="9.140625" style="16"/>
    <col min="10248" max="10249" width="9.85546875" style="16" bestFit="1" customWidth="1"/>
    <col min="10250" max="10250" width="12" style="16" bestFit="1" customWidth="1"/>
    <col min="10251" max="10251" width="10.28515625" style="16" bestFit="1" customWidth="1"/>
    <col min="10252" max="10252" width="12.28515625" style="16" bestFit="1" customWidth="1"/>
    <col min="10253" max="10503" width="9.140625" style="16"/>
    <col min="10504" max="10505" width="9.85546875" style="16" bestFit="1" customWidth="1"/>
    <col min="10506" max="10506" width="12" style="16" bestFit="1" customWidth="1"/>
    <col min="10507" max="10507" width="10.28515625" style="16" bestFit="1" customWidth="1"/>
    <col min="10508" max="10508" width="12.28515625" style="16" bestFit="1" customWidth="1"/>
    <col min="10509" max="10759" width="9.140625" style="16"/>
    <col min="10760" max="10761" width="9.85546875" style="16" bestFit="1" customWidth="1"/>
    <col min="10762" max="10762" width="12" style="16" bestFit="1" customWidth="1"/>
    <col min="10763" max="10763" width="10.28515625" style="16" bestFit="1" customWidth="1"/>
    <col min="10764" max="10764" width="12.28515625" style="16" bestFit="1" customWidth="1"/>
    <col min="10765" max="11015" width="9.140625" style="16"/>
    <col min="11016" max="11017" width="9.85546875" style="16" bestFit="1" customWidth="1"/>
    <col min="11018" max="11018" width="12" style="16" bestFit="1" customWidth="1"/>
    <col min="11019" max="11019" width="10.28515625" style="16" bestFit="1" customWidth="1"/>
    <col min="11020" max="11020" width="12.28515625" style="16" bestFit="1" customWidth="1"/>
    <col min="11021" max="11271" width="9.140625" style="16"/>
    <col min="11272" max="11273" width="9.85546875" style="16" bestFit="1" customWidth="1"/>
    <col min="11274" max="11274" width="12" style="16" bestFit="1" customWidth="1"/>
    <col min="11275" max="11275" width="10.28515625" style="16" bestFit="1" customWidth="1"/>
    <col min="11276" max="11276" width="12.28515625" style="16" bestFit="1" customWidth="1"/>
    <col min="11277" max="11527" width="9.140625" style="16"/>
    <col min="11528" max="11529" width="9.85546875" style="16" bestFit="1" customWidth="1"/>
    <col min="11530" max="11530" width="12" style="16" bestFit="1" customWidth="1"/>
    <col min="11531" max="11531" width="10.28515625" style="16" bestFit="1" customWidth="1"/>
    <col min="11532" max="11532" width="12.28515625" style="16" bestFit="1" customWidth="1"/>
    <col min="11533" max="11783" width="9.140625" style="16"/>
    <col min="11784" max="11785" width="9.85546875" style="16" bestFit="1" customWidth="1"/>
    <col min="11786" max="11786" width="12" style="16" bestFit="1" customWidth="1"/>
    <col min="11787" max="11787" width="10.28515625" style="16" bestFit="1" customWidth="1"/>
    <col min="11788" max="11788" width="12.28515625" style="16" bestFit="1" customWidth="1"/>
    <col min="11789" max="12039" width="9.140625" style="16"/>
    <col min="12040" max="12041" width="9.85546875" style="16" bestFit="1" customWidth="1"/>
    <col min="12042" max="12042" width="12" style="16" bestFit="1" customWidth="1"/>
    <col min="12043" max="12043" width="10.28515625" style="16" bestFit="1" customWidth="1"/>
    <col min="12044" max="12044" width="12.28515625" style="16" bestFit="1" customWidth="1"/>
    <col min="12045" max="12295" width="9.140625" style="16"/>
    <col min="12296" max="12297" width="9.85546875" style="16" bestFit="1" customWidth="1"/>
    <col min="12298" max="12298" width="12" style="16" bestFit="1" customWidth="1"/>
    <col min="12299" max="12299" width="10.28515625" style="16" bestFit="1" customWidth="1"/>
    <col min="12300" max="12300" width="12.28515625" style="16" bestFit="1" customWidth="1"/>
    <col min="12301" max="12551" width="9.140625" style="16"/>
    <col min="12552" max="12553" width="9.85546875" style="16" bestFit="1" customWidth="1"/>
    <col min="12554" max="12554" width="12" style="16" bestFit="1" customWidth="1"/>
    <col min="12555" max="12555" width="10.28515625" style="16" bestFit="1" customWidth="1"/>
    <col min="12556" max="12556" width="12.28515625" style="16" bestFit="1" customWidth="1"/>
    <col min="12557" max="12807" width="9.140625" style="16"/>
    <col min="12808" max="12809" width="9.85546875" style="16" bestFit="1" customWidth="1"/>
    <col min="12810" max="12810" width="12" style="16" bestFit="1" customWidth="1"/>
    <col min="12811" max="12811" width="10.28515625" style="16" bestFit="1" customWidth="1"/>
    <col min="12812" max="12812" width="12.28515625" style="16" bestFit="1" customWidth="1"/>
    <col min="12813" max="13063" width="9.140625" style="16"/>
    <col min="13064" max="13065" width="9.85546875" style="16" bestFit="1" customWidth="1"/>
    <col min="13066" max="13066" width="12" style="16" bestFit="1" customWidth="1"/>
    <col min="13067" max="13067" width="10.28515625" style="16" bestFit="1" customWidth="1"/>
    <col min="13068" max="13068" width="12.28515625" style="16" bestFit="1" customWidth="1"/>
    <col min="13069" max="13319" width="9.140625" style="16"/>
    <col min="13320" max="13321" width="9.85546875" style="16" bestFit="1" customWidth="1"/>
    <col min="13322" max="13322" width="12" style="16" bestFit="1" customWidth="1"/>
    <col min="13323" max="13323" width="10.28515625" style="16" bestFit="1" customWidth="1"/>
    <col min="13324" max="13324" width="12.28515625" style="16" bestFit="1" customWidth="1"/>
    <col min="13325" max="13575" width="9.140625" style="16"/>
    <col min="13576" max="13577" width="9.85546875" style="16" bestFit="1" customWidth="1"/>
    <col min="13578" max="13578" width="12" style="16" bestFit="1" customWidth="1"/>
    <col min="13579" max="13579" width="10.28515625" style="16" bestFit="1" customWidth="1"/>
    <col min="13580" max="13580" width="12.28515625" style="16" bestFit="1" customWidth="1"/>
    <col min="13581" max="13831" width="9.140625" style="16"/>
    <col min="13832" max="13833" width="9.85546875" style="16" bestFit="1" customWidth="1"/>
    <col min="13834" max="13834" width="12" style="16" bestFit="1" customWidth="1"/>
    <col min="13835" max="13835" width="10.28515625" style="16" bestFit="1" customWidth="1"/>
    <col min="13836" max="13836" width="12.28515625" style="16" bestFit="1" customWidth="1"/>
    <col min="13837" max="14087" width="9.140625" style="16"/>
    <col min="14088" max="14089" width="9.85546875" style="16" bestFit="1" customWidth="1"/>
    <col min="14090" max="14090" width="12" style="16" bestFit="1" customWidth="1"/>
    <col min="14091" max="14091" width="10.28515625" style="16" bestFit="1" customWidth="1"/>
    <col min="14092" max="14092" width="12.28515625" style="16" bestFit="1" customWidth="1"/>
    <col min="14093" max="14343" width="9.140625" style="16"/>
    <col min="14344" max="14345" width="9.85546875" style="16" bestFit="1" customWidth="1"/>
    <col min="14346" max="14346" width="12" style="16" bestFit="1" customWidth="1"/>
    <col min="14347" max="14347" width="10.28515625" style="16" bestFit="1" customWidth="1"/>
    <col min="14348" max="14348" width="12.28515625" style="16" bestFit="1" customWidth="1"/>
    <col min="14349" max="14599" width="9.140625" style="16"/>
    <col min="14600" max="14601" width="9.85546875" style="16" bestFit="1" customWidth="1"/>
    <col min="14602" max="14602" width="12" style="16" bestFit="1" customWidth="1"/>
    <col min="14603" max="14603" width="10.28515625" style="16" bestFit="1" customWidth="1"/>
    <col min="14604" max="14604" width="12.28515625" style="16" bestFit="1" customWidth="1"/>
    <col min="14605" max="14855" width="9.140625" style="16"/>
    <col min="14856" max="14857" width="9.85546875" style="16" bestFit="1" customWidth="1"/>
    <col min="14858" max="14858" width="12" style="16" bestFit="1" customWidth="1"/>
    <col min="14859" max="14859" width="10.28515625" style="16" bestFit="1" customWidth="1"/>
    <col min="14860" max="14860" width="12.28515625" style="16" bestFit="1" customWidth="1"/>
    <col min="14861" max="15111" width="9.140625" style="16"/>
    <col min="15112" max="15113" width="9.85546875" style="16" bestFit="1" customWidth="1"/>
    <col min="15114" max="15114" width="12" style="16" bestFit="1" customWidth="1"/>
    <col min="15115" max="15115" width="10.28515625" style="16" bestFit="1" customWidth="1"/>
    <col min="15116" max="15116" width="12.28515625" style="16" bestFit="1" customWidth="1"/>
    <col min="15117" max="15367" width="9.140625" style="16"/>
    <col min="15368" max="15369" width="9.85546875" style="16" bestFit="1" customWidth="1"/>
    <col min="15370" max="15370" width="12" style="16" bestFit="1" customWidth="1"/>
    <col min="15371" max="15371" width="10.28515625" style="16" bestFit="1" customWidth="1"/>
    <col min="15372" max="15372" width="12.28515625" style="16" bestFit="1" customWidth="1"/>
    <col min="15373" max="15623" width="9.140625" style="16"/>
    <col min="15624" max="15625" width="9.85546875" style="16" bestFit="1" customWidth="1"/>
    <col min="15626" max="15626" width="12" style="16" bestFit="1" customWidth="1"/>
    <col min="15627" max="15627" width="10.28515625" style="16" bestFit="1" customWidth="1"/>
    <col min="15628" max="15628" width="12.28515625" style="16" bestFit="1" customWidth="1"/>
    <col min="15629" max="15879" width="9.140625" style="16"/>
    <col min="15880" max="15881" width="9.85546875" style="16" bestFit="1" customWidth="1"/>
    <col min="15882" max="15882" width="12" style="16" bestFit="1" customWidth="1"/>
    <col min="15883" max="15883" width="10.28515625" style="16" bestFit="1" customWidth="1"/>
    <col min="15884" max="15884" width="12.28515625" style="16" bestFit="1" customWidth="1"/>
    <col min="15885" max="16135" width="9.140625" style="16"/>
    <col min="16136" max="16137" width="9.85546875" style="16" bestFit="1" customWidth="1"/>
    <col min="16138" max="16138" width="12" style="16" bestFit="1" customWidth="1"/>
    <col min="16139" max="16139" width="10.28515625" style="16" bestFit="1" customWidth="1"/>
    <col min="16140" max="16140" width="12.28515625" style="16" bestFit="1" customWidth="1"/>
    <col min="16141" max="16384" width="9.140625" style="16"/>
  </cols>
  <sheetData>
    <row r="1" spans="1:9" ht="12.75" customHeight="1" x14ac:dyDescent="0.2">
      <c r="A1" s="247" t="s">
        <v>289</v>
      </c>
      <c r="B1" s="254"/>
      <c r="C1" s="254"/>
      <c r="D1" s="254"/>
      <c r="E1" s="254"/>
      <c r="F1" s="254"/>
      <c r="G1" s="254"/>
      <c r="H1" s="254"/>
      <c r="I1" s="254"/>
    </row>
    <row r="2" spans="1:9" ht="12.75" customHeight="1" x14ac:dyDescent="0.2">
      <c r="A2" s="246" t="s">
        <v>391</v>
      </c>
      <c r="B2" s="211"/>
      <c r="C2" s="211"/>
      <c r="D2" s="211"/>
      <c r="E2" s="211"/>
      <c r="F2" s="211"/>
      <c r="G2" s="211"/>
      <c r="H2" s="211"/>
      <c r="I2" s="211"/>
    </row>
    <row r="3" spans="1:9" x14ac:dyDescent="0.2">
      <c r="A3" s="305" t="s">
        <v>501</v>
      </c>
      <c r="B3" s="306"/>
      <c r="C3" s="306"/>
      <c r="D3" s="306"/>
      <c r="E3" s="306"/>
      <c r="F3" s="306"/>
      <c r="G3" s="306"/>
      <c r="H3" s="306"/>
      <c r="I3" s="306"/>
    </row>
    <row r="4" spans="1:9" x14ac:dyDescent="0.2">
      <c r="A4" s="258" t="s">
        <v>392</v>
      </c>
      <c r="B4" s="215"/>
      <c r="C4" s="215"/>
      <c r="D4" s="215"/>
      <c r="E4" s="215"/>
      <c r="F4" s="215"/>
      <c r="G4" s="215"/>
      <c r="H4" s="215"/>
      <c r="I4" s="216"/>
    </row>
    <row r="5" spans="1:9" ht="24" thickBot="1" x14ac:dyDescent="0.25">
      <c r="A5" s="270" t="s">
        <v>290</v>
      </c>
      <c r="B5" s="271"/>
      <c r="C5" s="271"/>
      <c r="D5" s="271"/>
      <c r="E5" s="271"/>
      <c r="F5" s="272"/>
      <c r="G5" s="20" t="s">
        <v>291</v>
      </c>
      <c r="H5" s="37" t="s">
        <v>292</v>
      </c>
      <c r="I5" s="37" t="s">
        <v>293</v>
      </c>
    </row>
    <row r="6" spans="1:9" x14ac:dyDescent="0.2">
      <c r="A6" s="273">
        <v>1</v>
      </c>
      <c r="B6" s="274"/>
      <c r="C6" s="274"/>
      <c r="D6" s="274"/>
      <c r="E6" s="274"/>
      <c r="F6" s="275"/>
      <c r="G6" s="26">
        <v>2</v>
      </c>
      <c r="H6" s="38" t="s">
        <v>294</v>
      </c>
      <c r="I6" s="38" t="s">
        <v>295</v>
      </c>
    </row>
    <row r="7" spans="1:9" x14ac:dyDescent="0.2">
      <c r="A7" s="295" t="s">
        <v>296</v>
      </c>
      <c r="B7" s="296"/>
      <c r="C7" s="296"/>
      <c r="D7" s="296"/>
      <c r="E7" s="296"/>
      <c r="F7" s="296"/>
      <c r="G7" s="296"/>
      <c r="H7" s="296"/>
      <c r="I7" s="297"/>
    </row>
    <row r="8" spans="1:9" x14ac:dyDescent="0.2">
      <c r="A8" s="300" t="s">
        <v>297</v>
      </c>
      <c r="B8" s="300"/>
      <c r="C8" s="300"/>
      <c r="D8" s="300"/>
      <c r="E8" s="300"/>
      <c r="F8" s="300"/>
      <c r="G8" s="27">
        <v>1</v>
      </c>
      <c r="H8" s="45"/>
      <c r="I8" s="45"/>
    </row>
    <row r="9" spans="1:9" x14ac:dyDescent="0.2">
      <c r="A9" s="292" t="s">
        <v>298</v>
      </c>
      <c r="B9" s="292"/>
      <c r="C9" s="292"/>
      <c r="D9" s="292"/>
      <c r="E9" s="292"/>
      <c r="F9" s="292"/>
      <c r="G9" s="28">
        <v>2</v>
      </c>
      <c r="H9" s="46"/>
      <c r="I9" s="46"/>
    </row>
    <row r="10" spans="1:9" x14ac:dyDescent="0.2">
      <c r="A10" s="292" t="s">
        <v>299</v>
      </c>
      <c r="B10" s="292"/>
      <c r="C10" s="292"/>
      <c r="D10" s="292"/>
      <c r="E10" s="292"/>
      <c r="F10" s="292"/>
      <c r="G10" s="28">
        <v>3</v>
      </c>
      <c r="H10" s="46"/>
      <c r="I10" s="46"/>
    </row>
    <row r="11" spans="1:9" x14ac:dyDescent="0.2">
      <c r="A11" s="292" t="s">
        <v>300</v>
      </c>
      <c r="B11" s="292"/>
      <c r="C11" s="292"/>
      <c r="D11" s="292"/>
      <c r="E11" s="292"/>
      <c r="F11" s="292"/>
      <c r="G11" s="28">
        <v>4</v>
      </c>
      <c r="H11" s="46"/>
      <c r="I11" s="46"/>
    </row>
    <row r="12" spans="1:9" x14ac:dyDescent="0.2">
      <c r="A12" s="292" t="s">
        <v>451</v>
      </c>
      <c r="B12" s="292"/>
      <c r="C12" s="292"/>
      <c r="D12" s="292"/>
      <c r="E12" s="292"/>
      <c r="F12" s="292"/>
      <c r="G12" s="28">
        <v>5</v>
      </c>
      <c r="H12" s="46"/>
      <c r="I12" s="46"/>
    </row>
    <row r="13" spans="1:9" x14ac:dyDescent="0.2">
      <c r="A13" s="304" t="s">
        <v>452</v>
      </c>
      <c r="B13" s="304"/>
      <c r="C13" s="304"/>
      <c r="D13" s="304"/>
      <c r="E13" s="304"/>
      <c r="F13" s="304"/>
      <c r="G13" s="118">
        <v>6</v>
      </c>
      <c r="H13" s="119">
        <f>SUM(H8:H12)</f>
        <v>0</v>
      </c>
      <c r="I13" s="119">
        <f>SUM(I8:I12)</f>
        <v>0</v>
      </c>
    </row>
    <row r="14" spans="1:9" x14ac:dyDescent="0.2">
      <c r="A14" s="292" t="s">
        <v>453</v>
      </c>
      <c r="B14" s="292"/>
      <c r="C14" s="292"/>
      <c r="D14" s="292"/>
      <c r="E14" s="292"/>
      <c r="F14" s="292"/>
      <c r="G14" s="28">
        <v>7</v>
      </c>
      <c r="H14" s="46"/>
      <c r="I14" s="46"/>
    </row>
    <row r="15" spans="1:9" x14ac:dyDescent="0.2">
      <c r="A15" s="292" t="s">
        <v>454</v>
      </c>
      <c r="B15" s="292"/>
      <c r="C15" s="292"/>
      <c r="D15" s="292"/>
      <c r="E15" s="292"/>
      <c r="F15" s="292"/>
      <c r="G15" s="28">
        <v>8</v>
      </c>
      <c r="H15" s="46"/>
      <c r="I15" s="46"/>
    </row>
    <row r="16" spans="1:9" x14ac:dyDescent="0.2">
      <c r="A16" s="292" t="s">
        <v>455</v>
      </c>
      <c r="B16" s="292"/>
      <c r="C16" s="292"/>
      <c r="D16" s="292"/>
      <c r="E16" s="292"/>
      <c r="F16" s="292"/>
      <c r="G16" s="28">
        <v>9</v>
      </c>
      <c r="H16" s="46"/>
      <c r="I16" s="46"/>
    </row>
    <row r="17" spans="1:9" x14ac:dyDescent="0.2">
      <c r="A17" s="292" t="s">
        <v>456</v>
      </c>
      <c r="B17" s="292"/>
      <c r="C17" s="292"/>
      <c r="D17" s="292"/>
      <c r="E17" s="292"/>
      <c r="F17" s="292"/>
      <c r="G17" s="28">
        <v>10</v>
      </c>
      <c r="H17" s="46"/>
      <c r="I17" s="46"/>
    </row>
    <row r="18" spans="1:9" ht="12.75" customHeight="1" x14ac:dyDescent="0.2">
      <c r="A18" s="292" t="s">
        <v>457</v>
      </c>
      <c r="B18" s="292"/>
      <c r="C18" s="292"/>
      <c r="D18" s="292"/>
      <c r="E18" s="292"/>
      <c r="F18" s="292"/>
      <c r="G18" s="28">
        <v>11</v>
      </c>
      <c r="H18" s="46"/>
      <c r="I18" s="46"/>
    </row>
    <row r="19" spans="1:9" x14ac:dyDescent="0.2">
      <c r="A19" s="292" t="s">
        <v>458</v>
      </c>
      <c r="B19" s="292"/>
      <c r="C19" s="292"/>
      <c r="D19" s="292"/>
      <c r="E19" s="292"/>
      <c r="F19" s="292"/>
      <c r="G19" s="28">
        <v>12</v>
      </c>
      <c r="H19" s="46"/>
      <c r="I19" s="46"/>
    </row>
    <row r="20" spans="1:9" ht="12.75" customHeight="1" x14ac:dyDescent="0.2">
      <c r="A20" s="301" t="s">
        <v>459</v>
      </c>
      <c r="B20" s="302"/>
      <c r="C20" s="302"/>
      <c r="D20" s="302"/>
      <c r="E20" s="302"/>
      <c r="F20" s="303"/>
      <c r="G20" s="118">
        <v>13</v>
      </c>
      <c r="H20" s="119">
        <f>SUM(H14:H19)</f>
        <v>0</v>
      </c>
      <c r="I20" s="119">
        <f>SUM(I14:I19)</f>
        <v>0</v>
      </c>
    </row>
    <row r="21" spans="1:9" ht="27.6" customHeight="1" x14ac:dyDescent="0.2">
      <c r="A21" s="298" t="s">
        <v>460</v>
      </c>
      <c r="B21" s="299"/>
      <c r="C21" s="299"/>
      <c r="D21" s="299"/>
      <c r="E21" s="299"/>
      <c r="F21" s="299"/>
      <c r="G21" s="30">
        <v>14</v>
      </c>
      <c r="H21" s="48">
        <f>H13+H20</f>
        <v>0</v>
      </c>
      <c r="I21" s="48">
        <f>I13+I20</f>
        <v>0</v>
      </c>
    </row>
    <row r="22" spans="1:9" x14ac:dyDescent="0.2">
      <c r="A22" s="295" t="s">
        <v>301</v>
      </c>
      <c r="B22" s="296"/>
      <c r="C22" s="296"/>
      <c r="D22" s="296"/>
      <c r="E22" s="296"/>
      <c r="F22" s="296"/>
      <c r="G22" s="296"/>
      <c r="H22" s="296"/>
      <c r="I22" s="297"/>
    </row>
    <row r="23" spans="1:9" ht="26.45" customHeight="1" x14ac:dyDescent="0.2">
      <c r="A23" s="300" t="s">
        <v>302</v>
      </c>
      <c r="B23" s="300"/>
      <c r="C23" s="300"/>
      <c r="D23" s="300"/>
      <c r="E23" s="300"/>
      <c r="F23" s="300"/>
      <c r="G23" s="27">
        <v>15</v>
      </c>
      <c r="H23" s="45"/>
      <c r="I23" s="45"/>
    </row>
    <row r="24" spans="1:9" x14ac:dyDescent="0.2">
      <c r="A24" s="292" t="s">
        <v>303</v>
      </c>
      <c r="B24" s="292"/>
      <c r="C24" s="292"/>
      <c r="D24" s="292"/>
      <c r="E24" s="292"/>
      <c r="F24" s="292"/>
      <c r="G24" s="27">
        <v>16</v>
      </c>
      <c r="H24" s="46"/>
      <c r="I24" s="46"/>
    </row>
    <row r="25" spans="1:9" x14ac:dyDescent="0.2">
      <c r="A25" s="292" t="s">
        <v>304</v>
      </c>
      <c r="B25" s="292"/>
      <c r="C25" s="292"/>
      <c r="D25" s="292"/>
      <c r="E25" s="292"/>
      <c r="F25" s="292"/>
      <c r="G25" s="27">
        <v>17</v>
      </c>
      <c r="H25" s="46"/>
      <c r="I25" s="46"/>
    </row>
    <row r="26" spans="1:9" x14ac:dyDescent="0.2">
      <c r="A26" s="292" t="s">
        <v>305</v>
      </c>
      <c r="B26" s="292"/>
      <c r="C26" s="292"/>
      <c r="D26" s="292"/>
      <c r="E26" s="292"/>
      <c r="F26" s="292"/>
      <c r="G26" s="27">
        <v>18</v>
      </c>
      <c r="H26" s="46"/>
      <c r="I26" s="46"/>
    </row>
    <row r="27" spans="1:9" x14ac:dyDescent="0.2">
      <c r="A27" s="292" t="s">
        <v>306</v>
      </c>
      <c r="B27" s="292"/>
      <c r="C27" s="292"/>
      <c r="D27" s="292"/>
      <c r="E27" s="292"/>
      <c r="F27" s="292"/>
      <c r="G27" s="27">
        <v>19</v>
      </c>
      <c r="H27" s="46"/>
      <c r="I27" s="46"/>
    </row>
    <row r="28" spans="1:9" x14ac:dyDescent="0.2">
      <c r="A28" s="292" t="s">
        <v>307</v>
      </c>
      <c r="B28" s="292"/>
      <c r="C28" s="292"/>
      <c r="D28" s="292"/>
      <c r="E28" s="292"/>
      <c r="F28" s="292"/>
      <c r="G28" s="27">
        <v>20</v>
      </c>
      <c r="H28" s="46"/>
      <c r="I28" s="46"/>
    </row>
    <row r="29" spans="1:9" ht="24" customHeight="1" x14ac:dyDescent="0.2">
      <c r="A29" s="293" t="s">
        <v>462</v>
      </c>
      <c r="B29" s="293"/>
      <c r="C29" s="293"/>
      <c r="D29" s="293"/>
      <c r="E29" s="293"/>
      <c r="F29" s="293"/>
      <c r="G29" s="29">
        <v>21</v>
      </c>
      <c r="H29" s="47">
        <f>SUM(H23:H28)</f>
        <v>0</v>
      </c>
      <c r="I29" s="47">
        <f>SUM(I23:I28)</f>
        <v>0</v>
      </c>
    </row>
    <row r="30" spans="1:9" ht="27" customHeight="1" x14ac:dyDescent="0.2">
      <c r="A30" s="292" t="s">
        <v>308</v>
      </c>
      <c r="B30" s="292"/>
      <c r="C30" s="292"/>
      <c r="D30" s="292"/>
      <c r="E30" s="292"/>
      <c r="F30" s="292"/>
      <c r="G30" s="28">
        <v>22</v>
      </c>
      <c r="H30" s="46"/>
      <c r="I30" s="46"/>
    </row>
    <row r="31" spans="1:9" x14ac:dyDescent="0.2">
      <c r="A31" s="292" t="s">
        <v>309</v>
      </c>
      <c r="B31" s="292"/>
      <c r="C31" s="292"/>
      <c r="D31" s="292"/>
      <c r="E31" s="292"/>
      <c r="F31" s="292"/>
      <c r="G31" s="28">
        <v>23</v>
      </c>
      <c r="H31" s="46"/>
      <c r="I31" s="46"/>
    </row>
    <row r="32" spans="1:9" x14ac:dyDescent="0.2">
      <c r="A32" s="292" t="s">
        <v>310</v>
      </c>
      <c r="B32" s="292"/>
      <c r="C32" s="292"/>
      <c r="D32" s="292"/>
      <c r="E32" s="292"/>
      <c r="F32" s="292"/>
      <c r="G32" s="28">
        <v>24</v>
      </c>
      <c r="H32" s="46"/>
      <c r="I32" s="46"/>
    </row>
    <row r="33" spans="1:9" x14ac:dyDescent="0.2">
      <c r="A33" s="292" t="s">
        <v>311</v>
      </c>
      <c r="B33" s="292"/>
      <c r="C33" s="292"/>
      <c r="D33" s="292"/>
      <c r="E33" s="292"/>
      <c r="F33" s="292"/>
      <c r="G33" s="28">
        <v>25</v>
      </c>
      <c r="H33" s="46"/>
      <c r="I33" s="46"/>
    </row>
    <row r="34" spans="1:9" x14ac:dyDescent="0.2">
      <c r="A34" s="292" t="s">
        <v>312</v>
      </c>
      <c r="B34" s="292"/>
      <c r="C34" s="292"/>
      <c r="D34" s="292"/>
      <c r="E34" s="292"/>
      <c r="F34" s="292"/>
      <c r="G34" s="28">
        <v>26</v>
      </c>
      <c r="H34" s="46"/>
      <c r="I34" s="46"/>
    </row>
    <row r="35" spans="1:9" ht="25.9" customHeight="1" x14ac:dyDescent="0.2">
      <c r="A35" s="293" t="s">
        <v>463</v>
      </c>
      <c r="B35" s="293"/>
      <c r="C35" s="293"/>
      <c r="D35" s="293"/>
      <c r="E35" s="293"/>
      <c r="F35" s="293"/>
      <c r="G35" s="29">
        <v>27</v>
      </c>
      <c r="H35" s="47">
        <f>SUM(H30:H34)</f>
        <v>0</v>
      </c>
      <c r="I35" s="47">
        <f>SUM(I30:I34)</f>
        <v>0</v>
      </c>
    </row>
    <row r="36" spans="1:9" ht="28.15" customHeight="1" x14ac:dyDescent="0.2">
      <c r="A36" s="298" t="s">
        <v>461</v>
      </c>
      <c r="B36" s="299"/>
      <c r="C36" s="299"/>
      <c r="D36" s="299"/>
      <c r="E36" s="299"/>
      <c r="F36" s="299"/>
      <c r="G36" s="30">
        <v>28</v>
      </c>
      <c r="H36" s="48">
        <f>H29+H35</f>
        <v>0</v>
      </c>
      <c r="I36" s="48">
        <f>I29+I35</f>
        <v>0</v>
      </c>
    </row>
    <row r="37" spans="1:9" x14ac:dyDescent="0.2">
      <c r="A37" s="295" t="s">
        <v>313</v>
      </c>
      <c r="B37" s="296"/>
      <c r="C37" s="296"/>
      <c r="D37" s="296"/>
      <c r="E37" s="296"/>
      <c r="F37" s="296"/>
      <c r="G37" s="296">
        <v>0</v>
      </c>
      <c r="H37" s="296"/>
      <c r="I37" s="297"/>
    </row>
    <row r="38" spans="1:9" x14ac:dyDescent="0.2">
      <c r="A38" s="294" t="s">
        <v>314</v>
      </c>
      <c r="B38" s="294"/>
      <c r="C38" s="294"/>
      <c r="D38" s="294"/>
      <c r="E38" s="294"/>
      <c r="F38" s="294"/>
      <c r="G38" s="27">
        <v>29</v>
      </c>
      <c r="H38" s="45"/>
      <c r="I38" s="45"/>
    </row>
    <row r="39" spans="1:9" ht="25.15" customHeight="1" x14ac:dyDescent="0.2">
      <c r="A39" s="291" t="s">
        <v>315</v>
      </c>
      <c r="B39" s="291"/>
      <c r="C39" s="291"/>
      <c r="D39" s="291"/>
      <c r="E39" s="291"/>
      <c r="F39" s="291"/>
      <c r="G39" s="27">
        <v>30</v>
      </c>
      <c r="H39" s="46"/>
      <c r="I39" s="46"/>
    </row>
    <row r="40" spans="1:9" x14ac:dyDescent="0.2">
      <c r="A40" s="291" t="s">
        <v>316</v>
      </c>
      <c r="B40" s="291"/>
      <c r="C40" s="291"/>
      <c r="D40" s="291"/>
      <c r="E40" s="291"/>
      <c r="F40" s="291"/>
      <c r="G40" s="27">
        <v>31</v>
      </c>
      <c r="H40" s="46"/>
      <c r="I40" s="46"/>
    </row>
    <row r="41" spans="1:9" x14ac:dyDescent="0.2">
      <c r="A41" s="291" t="s">
        <v>317</v>
      </c>
      <c r="B41" s="291"/>
      <c r="C41" s="291"/>
      <c r="D41" s="291"/>
      <c r="E41" s="291"/>
      <c r="F41" s="291"/>
      <c r="G41" s="27">
        <v>32</v>
      </c>
      <c r="H41" s="46"/>
      <c r="I41" s="46"/>
    </row>
    <row r="42" spans="1:9" ht="25.9" customHeight="1" x14ac:dyDescent="0.2">
      <c r="A42" s="293" t="s">
        <v>464</v>
      </c>
      <c r="B42" s="293"/>
      <c r="C42" s="293"/>
      <c r="D42" s="293"/>
      <c r="E42" s="293"/>
      <c r="F42" s="293"/>
      <c r="G42" s="29">
        <v>33</v>
      </c>
      <c r="H42" s="47">
        <f>H41+H40+H39+H38</f>
        <v>0</v>
      </c>
      <c r="I42" s="47">
        <f>I41+I40+I39+I38</f>
        <v>0</v>
      </c>
    </row>
    <row r="43" spans="1:9" ht="24.6" customHeight="1" x14ac:dyDescent="0.2">
      <c r="A43" s="291" t="s">
        <v>318</v>
      </c>
      <c r="B43" s="291"/>
      <c r="C43" s="291"/>
      <c r="D43" s="291"/>
      <c r="E43" s="291"/>
      <c r="F43" s="291"/>
      <c r="G43" s="28">
        <v>34</v>
      </c>
      <c r="H43" s="46"/>
      <c r="I43" s="46"/>
    </row>
    <row r="44" spans="1:9" x14ac:dyDescent="0.2">
      <c r="A44" s="291" t="s">
        <v>319</v>
      </c>
      <c r="B44" s="291"/>
      <c r="C44" s="291"/>
      <c r="D44" s="291"/>
      <c r="E44" s="291"/>
      <c r="F44" s="291"/>
      <c r="G44" s="28">
        <v>35</v>
      </c>
      <c r="H44" s="46"/>
      <c r="I44" s="46"/>
    </row>
    <row r="45" spans="1:9" x14ac:dyDescent="0.2">
      <c r="A45" s="291" t="s">
        <v>320</v>
      </c>
      <c r="B45" s="291"/>
      <c r="C45" s="291"/>
      <c r="D45" s="291"/>
      <c r="E45" s="291"/>
      <c r="F45" s="291"/>
      <c r="G45" s="28">
        <v>36</v>
      </c>
      <c r="H45" s="46"/>
      <c r="I45" s="46"/>
    </row>
    <row r="46" spans="1:9" ht="21" customHeight="1" x14ac:dyDescent="0.2">
      <c r="A46" s="291" t="s">
        <v>321</v>
      </c>
      <c r="B46" s="291"/>
      <c r="C46" s="291"/>
      <c r="D46" s="291"/>
      <c r="E46" s="291"/>
      <c r="F46" s="291"/>
      <c r="G46" s="28">
        <v>37</v>
      </c>
      <c r="H46" s="46"/>
      <c r="I46" s="46"/>
    </row>
    <row r="47" spans="1:9" x14ac:dyDescent="0.2">
      <c r="A47" s="291" t="s">
        <v>322</v>
      </c>
      <c r="B47" s="291"/>
      <c r="C47" s="291"/>
      <c r="D47" s="291"/>
      <c r="E47" s="291"/>
      <c r="F47" s="291"/>
      <c r="G47" s="28">
        <v>38</v>
      </c>
      <c r="H47" s="46"/>
      <c r="I47" s="46"/>
    </row>
    <row r="48" spans="1:9" ht="22.9" customHeight="1" x14ac:dyDescent="0.2">
      <c r="A48" s="293" t="s">
        <v>465</v>
      </c>
      <c r="B48" s="293"/>
      <c r="C48" s="293"/>
      <c r="D48" s="293"/>
      <c r="E48" s="293"/>
      <c r="F48" s="293"/>
      <c r="G48" s="29">
        <v>39</v>
      </c>
      <c r="H48" s="47">
        <f>H47+H46+H45+H44+H43</f>
        <v>0</v>
      </c>
      <c r="I48" s="47">
        <f>I47+I46+I45+I44+I43</f>
        <v>0</v>
      </c>
    </row>
    <row r="49" spans="1:9" ht="25.9" customHeight="1" x14ac:dyDescent="0.2">
      <c r="A49" s="307" t="s">
        <v>466</v>
      </c>
      <c r="B49" s="308"/>
      <c r="C49" s="308"/>
      <c r="D49" s="308"/>
      <c r="E49" s="308"/>
      <c r="F49" s="308"/>
      <c r="G49" s="29">
        <v>40</v>
      </c>
      <c r="H49" s="47">
        <f>H48+H42</f>
        <v>0</v>
      </c>
      <c r="I49" s="47">
        <f>I48+I42</f>
        <v>0</v>
      </c>
    </row>
    <row r="50" spans="1:9" ht="22.15" customHeight="1" x14ac:dyDescent="0.2">
      <c r="A50" s="292" t="s">
        <v>323</v>
      </c>
      <c r="B50" s="292"/>
      <c r="C50" s="292"/>
      <c r="D50" s="292"/>
      <c r="E50" s="292"/>
      <c r="F50" s="292"/>
      <c r="G50" s="28">
        <v>41</v>
      </c>
      <c r="H50" s="46"/>
      <c r="I50" s="46"/>
    </row>
    <row r="51" spans="1:9" ht="25.9" customHeight="1" x14ac:dyDescent="0.2">
      <c r="A51" s="307" t="s">
        <v>467</v>
      </c>
      <c r="B51" s="308"/>
      <c r="C51" s="308"/>
      <c r="D51" s="308"/>
      <c r="E51" s="308"/>
      <c r="F51" s="308"/>
      <c r="G51" s="29">
        <v>42</v>
      </c>
      <c r="H51" s="47">
        <f>H21+H36+H49+H50</f>
        <v>0</v>
      </c>
      <c r="I51" s="47">
        <f>I21+I36+I49+I50</f>
        <v>0</v>
      </c>
    </row>
    <row r="52" spans="1:9" ht="25.15" customHeight="1" x14ac:dyDescent="0.2">
      <c r="A52" s="309" t="s">
        <v>324</v>
      </c>
      <c r="B52" s="309"/>
      <c r="C52" s="309"/>
      <c r="D52" s="309"/>
      <c r="E52" s="309"/>
      <c r="F52" s="309"/>
      <c r="G52" s="28">
        <v>43</v>
      </c>
      <c r="H52" s="46"/>
      <c r="I52" s="46"/>
    </row>
    <row r="53" spans="1:9" ht="31.9" customHeight="1" x14ac:dyDescent="0.2">
      <c r="A53" s="298" t="s">
        <v>468</v>
      </c>
      <c r="B53" s="299"/>
      <c r="C53" s="299"/>
      <c r="D53" s="299"/>
      <c r="E53" s="299"/>
      <c r="F53" s="299"/>
      <c r="G53" s="30">
        <v>44</v>
      </c>
      <c r="H53" s="48">
        <f>H52+H51</f>
        <v>0</v>
      </c>
      <c r="I53" s="48">
        <f>I52+I51</f>
        <v>0</v>
      </c>
    </row>
  </sheetData>
  <sheetProtection algorithmName="SHA-512" hashValue="dCNU/+uTt5xBQK/OWoycBVqq05k1I8/6Prci2oe/0F0J8NvWlG/lUB9952mfvSqcPsayVrg/8DZaV89d8d1IQQ==" saltValue="2d0rAmmZpO62YCLvVYenkg==" spinCount="100000" sheet="1" objects="1" scenarios="1"/>
  <mergeCells count="53">
    <mergeCell ref="A12:F12"/>
    <mergeCell ref="A13:F13"/>
    <mergeCell ref="A3:I3"/>
    <mergeCell ref="A53:F53"/>
    <mergeCell ref="A44:F44"/>
    <mergeCell ref="A45:F45"/>
    <mergeCell ref="A46:F46"/>
    <mergeCell ref="A47:F47"/>
    <mergeCell ref="A48:F48"/>
    <mergeCell ref="A49:F49"/>
    <mergeCell ref="A25:F25"/>
    <mergeCell ref="A6:F6"/>
    <mergeCell ref="A50:F50"/>
    <mergeCell ref="A51:F51"/>
    <mergeCell ref="A52:F52"/>
    <mergeCell ref="A32:F32"/>
    <mergeCell ref="A20:F20"/>
    <mergeCell ref="A21:F21"/>
    <mergeCell ref="A22:I22"/>
    <mergeCell ref="A23:F23"/>
    <mergeCell ref="A24:F24"/>
    <mergeCell ref="A7:I7"/>
    <mergeCell ref="A8:F8"/>
    <mergeCell ref="A9:F9"/>
    <mergeCell ref="A10:F10"/>
    <mergeCell ref="A11:F11"/>
    <mergeCell ref="A40:F40"/>
    <mergeCell ref="A41:F41"/>
    <mergeCell ref="A26:F26"/>
    <mergeCell ref="A27:F27"/>
    <mergeCell ref="A28:F28"/>
    <mergeCell ref="A29:F29"/>
    <mergeCell ref="A37:I37"/>
    <mergeCell ref="A35:F35"/>
    <mergeCell ref="A36:F36"/>
    <mergeCell ref="A33:F33"/>
    <mergeCell ref="A34:F34"/>
    <mergeCell ref="A2:I2"/>
    <mergeCell ref="A1:I1"/>
    <mergeCell ref="A4:I4"/>
    <mergeCell ref="A5:F5"/>
    <mergeCell ref="A43:F43"/>
    <mergeCell ref="A30:F30"/>
    <mergeCell ref="A31:F31"/>
    <mergeCell ref="A18:F18"/>
    <mergeCell ref="A19:F19"/>
    <mergeCell ref="A14:F14"/>
    <mergeCell ref="A15:F15"/>
    <mergeCell ref="A16:F16"/>
    <mergeCell ref="A17:F17"/>
    <mergeCell ref="A42:F42"/>
    <mergeCell ref="A38:F38"/>
    <mergeCell ref="A39:F39"/>
  </mergeCells>
  <dataValidations count="6">
    <dataValidation type="whole" operator="greaterThanOrEqual" allowBlank="1" showInputMessage="1" showErrorMessage="1" errorTitle="Incorrect entry" error="You can enter only positive whole numbers."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formula1>0</formula1>
    </dataValidation>
    <dataValidation type="whole" operator="notEqual" allowBlank="1" showInputMessage="1" showErrorMessage="1" errorTitle="Incorrect entry" error="You can enter only whole numbers."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formula1>9999999998</formula1>
    </dataValidation>
    <dataValidation type="whole" operator="notEqual" allowBlank="1" showInputMessage="1" showErrorMessage="1" errorTitle="Incorrect entry" error="You can enter only positive whole numbers."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formula1>9999999999</formula1>
    </dataValidation>
    <dataValidation type="whole" operator="notEqual" allowBlank="1" showInputMessage="1" showErrorMessage="1" errorTitle="Incorrect entry" error="You can enter only whole numbers" sqref="H49:I51 H20:I21 H33:I33 H36:I36 H17:I18">
      <formula1>999999999999</formula1>
    </dataValidation>
    <dataValidation type="whole" operator="lessThanOrEqual" allowBlank="1" showInputMessage="1" showErrorMessage="1" errorTitle="Incorrect entry" error="You can enter only negative whole numbers or a zero" sqref="H43:I48 H19:I19 H30:I32 H34:I35 H12:I16">
      <formula1>0</formula1>
    </dataValidation>
    <dataValidation type="whole" operator="greaterThanOrEqual" allowBlank="1" showInputMessage="1" showErrorMessage="1" errorTitle="Incorrect entry" error="You can enter only positive whole numbers" sqref="H52:I53 H23:I29 H38:I42 H8:I11">
      <formula1>0</formula1>
    </dataValidation>
  </dataValidations>
  <pageMargins left="0.71" right="0.22" top="1" bottom="1" header="0.5" footer="0.5"/>
  <pageSetup paperSize="9" scale="8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63"/>
  <sheetViews>
    <sheetView view="pageBreakPreview" zoomScale="85" zoomScaleNormal="100" zoomScaleSheetLayoutView="85" workbookViewId="0">
      <selection activeCell="K16" sqref="K16"/>
    </sheetView>
  </sheetViews>
  <sheetFormatPr defaultRowHeight="12.75" x14ac:dyDescent="0.2"/>
  <cols>
    <col min="1" max="4" width="9.140625" style="1"/>
    <col min="5" max="5" width="10.140625" style="1" bestFit="1" customWidth="1"/>
    <col min="6" max="6" width="9.140625" style="1"/>
    <col min="7" max="7" width="10.28515625" style="1" bestFit="1" customWidth="1"/>
    <col min="8" max="25" width="15" style="50" customWidth="1"/>
    <col min="26" max="28" width="15" style="1" customWidth="1"/>
    <col min="29"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310" t="s">
        <v>325</v>
      </c>
      <c r="B1" s="311"/>
      <c r="C1" s="311"/>
      <c r="D1" s="311"/>
      <c r="E1" s="311"/>
      <c r="F1" s="311"/>
      <c r="G1" s="311"/>
      <c r="H1" s="311"/>
      <c r="I1" s="311"/>
      <c r="J1" s="311"/>
      <c r="K1" s="49"/>
    </row>
    <row r="2" spans="1:25" ht="15.75" x14ac:dyDescent="0.2">
      <c r="A2" s="2"/>
      <c r="B2" s="3"/>
      <c r="C2" s="312" t="s">
        <v>326</v>
      </c>
      <c r="D2" s="312"/>
      <c r="E2" s="9">
        <v>44927</v>
      </c>
      <c r="F2" s="4" t="s">
        <v>327</v>
      </c>
      <c r="G2" s="9">
        <v>45291</v>
      </c>
      <c r="H2" s="51"/>
      <c r="I2" s="51"/>
      <c r="J2" s="51"/>
      <c r="K2" s="52"/>
      <c r="X2" s="53" t="s">
        <v>501</v>
      </c>
    </row>
    <row r="3" spans="1:25" ht="13.5" customHeight="1" thickBot="1" x14ac:dyDescent="0.25">
      <c r="A3" s="315" t="s">
        <v>328</v>
      </c>
      <c r="B3" s="316"/>
      <c r="C3" s="316"/>
      <c r="D3" s="316"/>
      <c r="E3" s="316"/>
      <c r="F3" s="316"/>
      <c r="G3" s="319" t="s">
        <v>329</v>
      </c>
      <c r="H3" s="321" t="s">
        <v>330</v>
      </c>
      <c r="I3" s="321"/>
      <c r="J3" s="321"/>
      <c r="K3" s="321"/>
      <c r="L3" s="321"/>
      <c r="M3" s="321"/>
      <c r="N3" s="321"/>
      <c r="O3" s="321"/>
      <c r="P3" s="321"/>
      <c r="Q3" s="321"/>
      <c r="R3" s="321"/>
      <c r="S3" s="321"/>
      <c r="T3" s="321"/>
      <c r="U3" s="321"/>
      <c r="V3" s="321"/>
      <c r="W3" s="321"/>
      <c r="X3" s="321" t="s">
        <v>331</v>
      </c>
      <c r="Y3" s="323" t="s">
        <v>332</v>
      </c>
    </row>
    <row r="4" spans="1:25" ht="68.25" thickBot="1" x14ac:dyDescent="0.25">
      <c r="A4" s="317"/>
      <c r="B4" s="318"/>
      <c r="C4" s="318"/>
      <c r="D4" s="318"/>
      <c r="E4" s="318"/>
      <c r="F4" s="318"/>
      <c r="G4" s="320"/>
      <c r="H4" s="54" t="s">
        <v>333</v>
      </c>
      <c r="I4" s="54" t="s">
        <v>334</v>
      </c>
      <c r="J4" s="54" t="s">
        <v>335</v>
      </c>
      <c r="K4" s="54" t="s">
        <v>336</v>
      </c>
      <c r="L4" s="54" t="s">
        <v>337</v>
      </c>
      <c r="M4" s="54" t="s">
        <v>338</v>
      </c>
      <c r="N4" s="54" t="s">
        <v>339</v>
      </c>
      <c r="O4" s="54" t="s">
        <v>340</v>
      </c>
      <c r="P4" s="120" t="s">
        <v>469</v>
      </c>
      <c r="Q4" s="54" t="s">
        <v>341</v>
      </c>
      <c r="R4" s="54" t="s">
        <v>342</v>
      </c>
      <c r="S4" s="54" t="s">
        <v>470</v>
      </c>
      <c r="T4" s="54" t="s">
        <v>471</v>
      </c>
      <c r="U4" s="54" t="s">
        <v>343</v>
      </c>
      <c r="V4" s="54" t="s">
        <v>344</v>
      </c>
      <c r="W4" s="54" t="s">
        <v>345</v>
      </c>
      <c r="X4" s="322"/>
      <c r="Y4" s="324"/>
    </row>
    <row r="5" spans="1:25" ht="22.5" x14ac:dyDescent="0.2">
      <c r="A5" s="325">
        <v>1</v>
      </c>
      <c r="B5" s="326"/>
      <c r="C5" s="326"/>
      <c r="D5" s="326"/>
      <c r="E5" s="326"/>
      <c r="F5" s="326"/>
      <c r="G5" s="5">
        <v>2</v>
      </c>
      <c r="H5" s="55" t="s">
        <v>346</v>
      </c>
      <c r="I5" s="56" t="s">
        <v>347</v>
      </c>
      <c r="J5" s="55" t="s">
        <v>348</v>
      </c>
      <c r="K5" s="56" t="s">
        <v>349</v>
      </c>
      <c r="L5" s="55" t="s">
        <v>350</v>
      </c>
      <c r="M5" s="56" t="s">
        <v>351</v>
      </c>
      <c r="N5" s="55" t="s">
        <v>352</v>
      </c>
      <c r="O5" s="56" t="s">
        <v>353</v>
      </c>
      <c r="P5" s="55" t="s">
        <v>354</v>
      </c>
      <c r="Q5" s="56" t="s">
        <v>355</v>
      </c>
      <c r="R5" s="55" t="s">
        <v>356</v>
      </c>
      <c r="S5" s="121" t="s">
        <v>472</v>
      </c>
      <c r="T5" s="121" t="s">
        <v>473</v>
      </c>
      <c r="U5" s="121" t="s">
        <v>474</v>
      </c>
      <c r="V5" s="121" t="s">
        <v>475</v>
      </c>
      <c r="W5" s="121" t="s">
        <v>476</v>
      </c>
      <c r="X5" s="121">
        <v>19</v>
      </c>
      <c r="Y5" s="122" t="s">
        <v>477</v>
      </c>
    </row>
    <row r="6" spans="1:25" x14ac:dyDescent="0.2">
      <c r="A6" s="327" t="s">
        <v>357</v>
      </c>
      <c r="B6" s="327"/>
      <c r="C6" s="327"/>
      <c r="D6" s="327"/>
      <c r="E6" s="327"/>
      <c r="F6" s="327"/>
      <c r="G6" s="327"/>
      <c r="H6" s="327"/>
      <c r="I6" s="327"/>
      <c r="J6" s="327"/>
      <c r="K6" s="327"/>
      <c r="L6" s="327"/>
      <c r="M6" s="327"/>
      <c r="N6" s="328"/>
      <c r="O6" s="328"/>
      <c r="P6" s="328"/>
      <c r="Q6" s="328"/>
      <c r="R6" s="328"/>
      <c r="S6" s="329"/>
      <c r="T6" s="329"/>
      <c r="U6" s="328"/>
      <c r="V6" s="328"/>
      <c r="W6" s="328"/>
      <c r="X6" s="328"/>
      <c r="Y6" s="330"/>
    </row>
    <row r="7" spans="1:25" x14ac:dyDescent="0.2">
      <c r="A7" s="331" t="s">
        <v>358</v>
      </c>
      <c r="B7" s="331"/>
      <c r="C7" s="331"/>
      <c r="D7" s="331"/>
      <c r="E7" s="331"/>
      <c r="F7" s="331"/>
      <c r="G7" s="6">
        <v>1</v>
      </c>
      <c r="H7" s="57">
        <v>26215395</v>
      </c>
      <c r="I7" s="57">
        <v>26913286</v>
      </c>
      <c r="J7" s="57">
        <v>2661</v>
      </c>
      <c r="K7" s="57"/>
      <c r="L7" s="57">
        <v>371624</v>
      </c>
      <c r="M7" s="57"/>
      <c r="N7" s="57"/>
      <c r="O7" s="57"/>
      <c r="P7" s="57"/>
      <c r="Q7" s="57"/>
      <c r="R7" s="57"/>
      <c r="S7" s="57"/>
      <c r="T7" s="57"/>
      <c r="U7" s="57">
        <v>49085</v>
      </c>
      <c r="V7" s="57">
        <v>4895117</v>
      </c>
      <c r="W7" s="58">
        <f>H7+I7+J7+K7-L7+M7+N7+O7+P7+Q7+R7+U7+V7+S7+T7</f>
        <v>57703920</v>
      </c>
      <c r="X7" s="57"/>
      <c r="Y7" s="58">
        <f>W7+X7</f>
        <v>57703920</v>
      </c>
    </row>
    <row r="8" spans="1:25" x14ac:dyDescent="0.2">
      <c r="A8" s="313" t="s">
        <v>359</v>
      </c>
      <c r="B8" s="313"/>
      <c r="C8" s="313"/>
      <c r="D8" s="313"/>
      <c r="E8" s="313"/>
      <c r="F8" s="313"/>
      <c r="G8" s="6">
        <v>2</v>
      </c>
      <c r="H8" s="57"/>
      <c r="I8" s="57"/>
      <c r="J8" s="57"/>
      <c r="K8" s="57"/>
      <c r="L8" s="57"/>
      <c r="M8" s="57"/>
      <c r="N8" s="57"/>
      <c r="O8" s="57"/>
      <c r="P8" s="57"/>
      <c r="Q8" s="57"/>
      <c r="R8" s="57"/>
      <c r="S8" s="57"/>
      <c r="T8" s="57"/>
      <c r="U8" s="57"/>
      <c r="V8" s="57"/>
      <c r="W8" s="58">
        <f>H8+I8+J8+K8-L8+M8+N8+O8+P8+Q8+R8+U8+V8+S8+T8</f>
        <v>0</v>
      </c>
      <c r="X8" s="57"/>
      <c r="Y8" s="58">
        <f>W8+X8</f>
        <v>0</v>
      </c>
    </row>
    <row r="9" spans="1:25" x14ac:dyDescent="0.2">
      <c r="A9" s="313" t="s">
        <v>360</v>
      </c>
      <c r="B9" s="313"/>
      <c r="C9" s="313"/>
      <c r="D9" s="313"/>
      <c r="E9" s="313"/>
      <c r="F9" s="313"/>
      <c r="G9" s="6">
        <v>3</v>
      </c>
      <c r="H9" s="57"/>
      <c r="I9" s="57"/>
      <c r="J9" s="57"/>
      <c r="K9" s="57"/>
      <c r="L9" s="57"/>
      <c r="M9" s="57"/>
      <c r="N9" s="57"/>
      <c r="O9" s="57"/>
      <c r="P9" s="57"/>
      <c r="Q9" s="57"/>
      <c r="R9" s="57"/>
      <c r="S9" s="57"/>
      <c r="T9" s="57"/>
      <c r="U9" s="57"/>
      <c r="V9" s="57"/>
      <c r="W9" s="58">
        <f>H9+I9+J9+K9-L9+M9+N9+O9+P9+Q9+R9+U9+V9+S9+T9</f>
        <v>0</v>
      </c>
      <c r="X9" s="57"/>
      <c r="Y9" s="58">
        <f>W9+X9</f>
        <v>0</v>
      </c>
    </row>
    <row r="10" spans="1:25" ht="24" customHeight="1" x14ac:dyDescent="0.2">
      <c r="A10" s="314" t="s">
        <v>361</v>
      </c>
      <c r="B10" s="314"/>
      <c r="C10" s="314"/>
      <c r="D10" s="314"/>
      <c r="E10" s="314"/>
      <c r="F10" s="314"/>
      <c r="G10" s="7">
        <v>4</v>
      </c>
      <c r="H10" s="58">
        <f>H7+H8+H9</f>
        <v>26215395</v>
      </c>
      <c r="I10" s="58">
        <f t="shared" ref="I10:Y10" si="0">I7+I8+I9</f>
        <v>26913286</v>
      </c>
      <c r="J10" s="58">
        <f t="shared" si="0"/>
        <v>2661</v>
      </c>
      <c r="K10" s="58">
        <f t="shared" si="0"/>
        <v>0</v>
      </c>
      <c r="L10" s="58">
        <f t="shared" si="0"/>
        <v>371624</v>
      </c>
      <c r="M10" s="58">
        <f t="shared" si="0"/>
        <v>0</v>
      </c>
      <c r="N10" s="58">
        <f t="shared" si="0"/>
        <v>0</v>
      </c>
      <c r="O10" s="58">
        <f t="shared" si="0"/>
        <v>0</v>
      </c>
      <c r="P10" s="58">
        <f t="shared" si="0"/>
        <v>0</v>
      </c>
      <c r="Q10" s="58">
        <f t="shared" si="0"/>
        <v>0</v>
      </c>
      <c r="R10" s="58">
        <f t="shared" si="0"/>
        <v>0</v>
      </c>
      <c r="S10" s="58">
        <f t="shared" si="0"/>
        <v>0</v>
      </c>
      <c r="T10" s="58">
        <f t="shared" si="0"/>
        <v>0</v>
      </c>
      <c r="U10" s="58">
        <f t="shared" si="0"/>
        <v>49085</v>
      </c>
      <c r="V10" s="58">
        <f t="shared" si="0"/>
        <v>4895117</v>
      </c>
      <c r="W10" s="58">
        <f t="shared" si="0"/>
        <v>57703920</v>
      </c>
      <c r="X10" s="58">
        <f t="shared" si="0"/>
        <v>0</v>
      </c>
      <c r="Y10" s="58">
        <f t="shared" si="0"/>
        <v>57703920</v>
      </c>
    </row>
    <row r="11" spans="1:25" x14ac:dyDescent="0.2">
      <c r="A11" s="313" t="s">
        <v>362</v>
      </c>
      <c r="B11" s="313"/>
      <c r="C11" s="313"/>
      <c r="D11" s="313"/>
      <c r="E11" s="313"/>
      <c r="F11" s="313"/>
      <c r="G11" s="6">
        <v>5</v>
      </c>
      <c r="H11" s="59">
        <v>0</v>
      </c>
      <c r="I11" s="59">
        <v>0</v>
      </c>
      <c r="J11" s="59">
        <v>0</v>
      </c>
      <c r="K11" s="59">
        <v>0</v>
      </c>
      <c r="L11" s="59">
        <v>0</v>
      </c>
      <c r="M11" s="59">
        <v>0</v>
      </c>
      <c r="N11" s="59">
        <v>0</v>
      </c>
      <c r="O11" s="59">
        <v>0</v>
      </c>
      <c r="P11" s="59">
        <v>0</v>
      </c>
      <c r="Q11" s="59">
        <v>0</v>
      </c>
      <c r="R11" s="59">
        <v>0</v>
      </c>
      <c r="S11" s="57"/>
      <c r="T11" s="57"/>
      <c r="U11" s="59">
        <v>0</v>
      </c>
      <c r="V11" s="57">
        <v>4129654</v>
      </c>
      <c r="W11" s="58">
        <f t="shared" ref="W11:W29" si="1">H11+I11+J11+K11-L11+M11+N11+O11+P11+Q11+R11+U11+V11+S11+T11</f>
        <v>4129654</v>
      </c>
      <c r="X11" s="57"/>
      <c r="Y11" s="58">
        <f t="shared" ref="Y11:Y29" si="2">W11+X11</f>
        <v>4129654</v>
      </c>
    </row>
    <row r="12" spans="1:25" x14ac:dyDescent="0.2">
      <c r="A12" s="313" t="s">
        <v>363</v>
      </c>
      <c r="B12" s="313"/>
      <c r="C12" s="313"/>
      <c r="D12" s="313"/>
      <c r="E12" s="313"/>
      <c r="F12" s="313"/>
      <c r="G12" s="6">
        <v>6</v>
      </c>
      <c r="H12" s="59">
        <v>0</v>
      </c>
      <c r="I12" s="59">
        <v>0</v>
      </c>
      <c r="J12" s="59">
        <v>0</v>
      </c>
      <c r="K12" s="59">
        <v>0</v>
      </c>
      <c r="L12" s="59">
        <v>0</v>
      </c>
      <c r="M12" s="59">
        <v>0</v>
      </c>
      <c r="N12" s="57"/>
      <c r="O12" s="59">
        <v>0</v>
      </c>
      <c r="P12" s="59">
        <v>0</v>
      </c>
      <c r="Q12" s="59">
        <v>0</v>
      </c>
      <c r="R12" s="59">
        <v>0</v>
      </c>
      <c r="S12" s="57"/>
      <c r="T12" s="57"/>
      <c r="U12" s="59">
        <v>0</v>
      </c>
      <c r="V12" s="59">
        <v>0</v>
      </c>
      <c r="W12" s="58">
        <f t="shared" si="1"/>
        <v>0</v>
      </c>
      <c r="X12" s="57"/>
      <c r="Y12" s="58">
        <f t="shared" si="2"/>
        <v>0</v>
      </c>
    </row>
    <row r="13" spans="1:25" ht="26.25" customHeight="1" x14ac:dyDescent="0.2">
      <c r="A13" s="313" t="s">
        <v>364</v>
      </c>
      <c r="B13" s="313"/>
      <c r="C13" s="313"/>
      <c r="D13" s="313"/>
      <c r="E13" s="313"/>
      <c r="F13" s="313"/>
      <c r="G13" s="6">
        <v>7</v>
      </c>
      <c r="H13" s="59">
        <v>0</v>
      </c>
      <c r="I13" s="59">
        <v>0</v>
      </c>
      <c r="J13" s="59">
        <v>0</v>
      </c>
      <c r="K13" s="59">
        <v>0</v>
      </c>
      <c r="L13" s="59">
        <v>0</v>
      </c>
      <c r="M13" s="59">
        <v>0</v>
      </c>
      <c r="N13" s="59">
        <v>0</v>
      </c>
      <c r="O13" s="57"/>
      <c r="P13" s="59">
        <v>0</v>
      </c>
      <c r="Q13" s="59">
        <v>0</v>
      </c>
      <c r="R13" s="59">
        <v>0</v>
      </c>
      <c r="S13" s="57"/>
      <c r="T13" s="57"/>
      <c r="U13" s="57"/>
      <c r="V13" s="57"/>
      <c r="W13" s="58">
        <f t="shared" si="1"/>
        <v>0</v>
      </c>
      <c r="X13" s="57"/>
      <c r="Y13" s="58">
        <f t="shared" si="2"/>
        <v>0</v>
      </c>
    </row>
    <row r="14" spans="1:25" ht="29.25" customHeight="1" x14ac:dyDescent="0.2">
      <c r="A14" s="313" t="s">
        <v>478</v>
      </c>
      <c r="B14" s="313"/>
      <c r="C14" s="313"/>
      <c r="D14" s="313"/>
      <c r="E14" s="313"/>
      <c r="F14" s="313"/>
      <c r="G14" s="6">
        <v>8</v>
      </c>
      <c r="H14" s="59">
        <v>0</v>
      </c>
      <c r="I14" s="59">
        <v>0</v>
      </c>
      <c r="J14" s="59">
        <v>0</v>
      </c>
      <c r="K14" s="59">
        <v>0</v>
      </c>
      <c r="L14" s="59">
        <v>0</v>
      </c>
      <c r="M14" s="59">
        <v>0</v>
      </c>
      <c r="N14" s="59">
        <v>0</v>
      </c>
      <c r="O14" s="59">
        <v>0</v>
      </c>
      <c r="P14" s="57"/>
      <c r="Q14" s="59">
        <v>0</v>
      </c>
      <c r="R14" s="59">
        <v>0</v>
      </c>
      <c r="S14" s="57"/>
      <c r="T14" s="57"/>
      <c r="U14" s="57"/>
      <c r="V14" s="57"/>
      <c r="W14" s="58">
        <f t="shared" si="1"/>
        <v>0</v>
      </c>
      <c r="X14" s="57"/>
      <c r="Y14" s="58">
        <f t="shared" si="2"/>
        <v>0</v>
      </c>
    </row>
    <row r="15" spans="1:25" x14ac:dyDescent="0.2">
      <c r="A15" s="313" t="s">
        <v>365</v>
      </c>
      <c r="B15" s="313"/>
      <c r="C15" s="313"/>
      <c r="D15" s="313"/>
      <c r="E15" s="313"/>
      <c r="F15" s="313"/>
      <c r="G15" s="6">
        <v>9</v>
      </c>
      <c r="H15" s="59">
        <v>0</v>
      </c>
      <c r="I15" s="59">
        <v>0</v>
      </c>
      <c r="J15" s="59">
        <v>0</v>
      </c>
      <c r="K15" s="59">
        <v>0</v>
      </c>
      <c r="L15" s="59">
        <v>0</v>
      </c>
      <c r="M15" s="59">
        <v>0</v>
      </c>
      <c r="N15" s="59">
        <v>0</v>
      </c>
      <c r="O15" s="59">
        <v>0</v>
      </c>
      <c r="P15" s="59">
        <v>0</v>
      </c>
      <c r="Q15" s="57"/>
      <c r="R15" s="59">
        <v>0</v>
      </c>
      <c r="S15" s="57"/>
      <c r="T15" s="57"/>
      <c r="U15" s="57"/>
      <c r="V15" s="57"/>
      <c r="W15" s="58">
        <f t="shared" si="1"/>
        <v>0</v>
      </c>
      <c r="X15" s="57"/>
      <c r="Y15" s="58">
        <f t="shared" si="2"/>
        <v>0</v>
      </c>
    </row>
    <row r="16" spans="1:25" ht="28.5" customHeight="1" x14ac:dyDescent="0.2">
      <c r="A16" s="313" t="s">
        <v>366</v>
      </c>
      <c r="B16" s="313"/>
      <c r="C16" s="313"/>
      <c r="D16" s="313"/>
      <c r="E16" s="313"/>
      <c r="F16" s="313"/>
      <c r="G16" s="6">
        <v>10</v>
      </c>
      <c r="H16" s="59">
        <v>0</v>
      </c>
      <c r="I16" s="59">
        <v>0</v>
      </c>
      <c r="J16" s="59">
        <v>0</v>
      </c>
      <c r="K16" s="59">
        <v>0</v>
      </c>
      <c r="L16" s="59">
        <v>0</v>
      </c>
      <c r="M16" s="59">
        <v>0</v>
      </c>
      <c r="N16" s="59">
        <v>0</v>
      </c>
      <c r="O16" s="59">
        <v>0</v>
      </c>
      <c r="P16" s="59">
        <v>0</v>
      </c>
      <c r="Q16" s="59">
        <v>0</v>
      </c>
      <c r="R16" s="57"/>
      <c r="S16" s="57"/>
      <c r="T16" s="57"/>
      <c r="U16" s="57"/>
      <c r="V16" s="57"/>
      <c r="W16" s="58">
        <f t="shared" si="1"/>
        <v>0</v>
      </c>
      <c r="X16" s="57"/>
      <c r="Y16" s="58">
        <f t="shared" si="2"/>
        <v>0</v>
      </c>
    </row>
    <row r="17" spans="1:25" ht="23.25" customHeight="1" x14ac:dyDescent="0.2">
      <c r="A17" s="313" t="s">
        <v>367</v>
      </c>
      <c r="B17" s="313"/>
      <c r="C17" s="313"/>
      <c r="D17" s="313"/>
      <c r="E17" s="313"/>
      <c r="F17" s="313"/>
      <c r="G17" s="6">
        <v>11</v>
      </c>
      <c r="H17" s="59">
        <v>0</v>
      </c>
      <c r="I17" s="59">
        <v>0</v>
      </c>
      <c r="J17" s="59">
        <v>0</v>
      </c>
      <c r="K17" s="59">
        <v>0</v>
      </c>
      <c r="L17" s="59">
        <v>0</v>
      </c>
      <c r="M17" s="59">
        <v>0</v>
      </c>
      <c r="N17" s="57"/>
      <c r="O17" s="57"/>
      <c r="P17" s="57"/>
      <c r="Q17" s="57"/>
      <c r="R17" s="57"/>
      <c r="S17" s="57"/>
      <c r="T17" s="57"/>
      <c r="U17" s="57"/>
      <c r="V17" s="57"/>
      <c r="W17" s="58">
        <f t="shared" si="1"/>
        <v>0</v>
      </c>
      <c r="X17" s="57"/>
      <c r="Y17" s="58">
        <f t="shared" si="2"/>
        <v>0</v>
      </c>
    </row>
    <row r="18" spans="1:25" x14ac:dyDescent="0.2">
      <c r="A18" s="313" t="s">
        <v>368</v>
      </c>
      <c r="B18" s="313"/>
      <c r="C18" s="313"/>
      <c r="D18" s="313"/>
      <c r="E18" s="313"/>
      <c r="F18" s="313"/>
      <c r="G18" s="6">
        <v>12</v>
      </c>
      <c r="H18" s="59">
        <v>0</v>
      </c>
      <c r="I18" s="59">
        <v>0</v>
      </c>
      <c r="J18" s="59">
        <v>0</v>
      </c>
      <c r="K18" s="59">
        <v>0</v>
      </c>
      <c r="L18" s="59">
        <v>0</v>
      </c>
      <c r="M18" s="59">
        <v>0</v>
      </c>
      <c r="N18" s="57"/>
      <c r="O18" s="57"/>
      <c r="P18" s="57"/>
      <c r="Q18" s="57"/>
      <c r="R18" s="57"/>
      <c r="S18" s="57"/>
      <c r="T18" s="57"/>
      <c r="U18" s="57"/>
      <c r="V18" s="57"/>
      <c r="W18" s="58">
        <f t="shared" si="1"/>
        <v>0</v>
      </c>
      <c r="X18" s="57"/>
      <c r="Y18" s="58">
        <f t="shared" si="2"/>
        <v>0</v>
      </c>
    </row>
    <row r="19" spans="1:25" x14ac:dyDescent="0.2">
      <c r="A19" s="313" t="s">
        <v>369</v>
      </c>
      <c r="B19" s="313"/>
      <c r="C19" s="313"/>
      <c r="D19" s="313"/>
      <c r="E19" s="313"/>
      <c r="F19" s="313"/>
      <c r="G19" s="6">
        <v>13</v>
      </c>
      <c r="H19" s="57"/>
      <c r="I19" s="57"/>
      <c r="J19" s="57"/>
      <c r="K19" s="57">
        <v>291990</v>
      </c>
      <c r="L19" s="57"/>
      <c r="M19" s="57"/>
      <c r="N19" s="57"/>
      <c r="O19" s="57"/>
      <c r="P19" s="57"/>
      <c r="Q19" s="57"/>
      <c r="R19" s="57"/>
      <c r="S19" s="57"/>
      <c r="T19" s="57"/>
      <c r="U19" s="57">
        <v>-291990</v>
      </c>
      <c r="V19" s="57"/>
      <c r="W19" s="58">
        <f t="shared" si="1"/>
        <v>0</v>
      </c>
      <c r="X19" s="57"/>
      <c r="Y19" s="58">
        <f t="shared" si="2"/>
        <v>0</v>
      </c>
    </row>
    <row r="20" spans="1:25" x14ac:dyDescent="0.2">
      <c r="A20" s="313" t="s">
        <v>370</v>
      </c>
      <c r="B20" s="313"/>
      <c r="C20" s="313"/>
      <c r="D20" s="313"/>
      <c r="E20" s="313"/>
      <c r="F20" s="313"/>
      <c r="G20" s="6">
        <v>14</v>
      </c>
      <c r="H20" s="59">
        <v>0</v>
      </c>
      <c r="I20" s="59">
        <v>0</v>
      </c>
      <c r="J20" s="59">
        <v>0</v>
      </c>
      <c r="K20" s="59">
        <v>0</v>
      </c>
      <c r="L20" s="59">
        <v>0</v>
      </c>
      <c r="M20" s="59">
        <v>0</v>
      </c>
      <c r="N20" s="57"/>
      <c r="O20" s="57"/>
      <c r="P20" s="57"/>
      <c r="Q20" s="57"/>
      <c r="R20" s="57"/>
      <c r="S20" s="57"/>
      <c r="T20" s="57"/>
      <c r="U20" s="57"/>
      <c r="V20" s="57"/>
      <c r="W20" s="58">
        <f t="shared" si="1"/>
        <v>0</v>
      </c>
      <c r="X20" s="57"/>
      <c r="Y20" s="58">
        <f t="shared" si="2"/>
        <v>0</v>
      </c>
    </row>
    <row r="21" spans="1:25" ht="30.75" customHeight="1" x14ac:dyDescent="0.2">
      <c r="A21" s="313" t="s">
        <v>479</v>
      </c>
      <c r="B21" s="313"/>
      <c r="C21" s="313"/>
      <c r="D21" s="313"/>
      <c r="E21" s="313"/>
      <c r="F21" s="313"/>
      <c r="G21" s="6">
        <v>15</v>
      </c>
      <c r="H21" s="57"/>
      <c r="I21" s="57"/>
      <c r="J21" s="57"/>
      <c r="K21" s="57"/>
      <c r="L21" s="57"/>
      <c r="M21" s="57"/>
      <c r="N21" s="57"/>
      <c r="O21" s="57"/>
      <c r="P21" s="57"/>
      <c r="Q21" s="57"/>
      <c r="R21" s="57"/>
      <c r="S21" s="57"/>
      <c r="T21" s="57"/>
      <c r="U21" s="57"/>
      <c r="V21" s="57"/>
      <c r="W21" s="58">
        <f t="shared" si="1"/>
        <v>0</v>
      </c>
      <c r="X21" s="57"/>
      <c r="Y21" s="58">
        <f t="shared" si="2"/>
        <v>0</v>
      </c>
    </row>
    <row r="22" spans="1:25" ht="28.5" customHeight="1" x14ac:dyDescent="0.2">
      <c r="A22" s="313" t="s">
        <v>480</v>
      </c>
      <c r="B22" s="313"/>
      <c r="C22" s="313"/>
      <c r="D22" s="313"/>
      <c r="E22" s="313"/>
      <c r="F22" s="313"/>
      <c r="G22" s="6">
        <v>16</v>
      </c>
      <c r="H22" s="57"/>
      <c r="I22" s="57"/>
      <c r="J22" s="57"/>
      <c r="K22" s="57"/>
      <c r="L22" s="57"/>
      <c r="M22" s="57"/>
      <c r="N22" s="57"/>
      <c r="O22" s="57"/>
      <c r="P22" s="57"/>
      <c r="Q22" s="57"/>
      <c r="R22" s="57"/>
      <c r="S22" s="57"/>
      <c r="T22" s="57"/>
      <c r="U22" s="57"/>
      <c r="V22" s="57"/>
      <c r="W22" s="58">
        <f t="shared" si="1"/>
        <v>0</v>
      </c>
      <c r="X22" s="57"/>
      <c r="Y22" s="58">
        <f t="shared" si="2"/>
        <v>0</v>
      </c>
    </row>
    <row r="23" spans="1:25" ht="26.25" customHeight="1" x14ac:dyDescent="0.2">
      <c r="A23" s="313" t="s">
        <v>481</v>
      </c>
      <c r="B23" s="313"/>
      <c r="C23" s="313"/>
      <c r="D23" s="313"/>
      <c r="E23" s="313"/>
      <c r="F23" s="313"/>
      <c r="G23" s="6">
        <v>17</v>
      </c>
      <c r="H23" s="57"/>
      <c r="I23" s="57"/>
      <c r="J23" s="57"/>
      <c r="K23" s="57"/>
      <c r="L23" s="57"/>
      <c r="M23" s="57"/>
      <c r="N23" s="57"/>
      <c r="O23" s="57"/>
      <c r="P23" s="57"/>
      <c r="Q23" s="57"/>
      <c r="R23" s="57"/>
      <c r="S23" s="57"/>
      <c r="T23" s="57"/>
      <c r="U23" s="57"/>
      <c r="V23" s="57"/>
      <c r="W23" s="58">
        <f t="shared" si="1"/>
        <v>0</v>
      </c>
      <c r="X23" s="57"/>
      <c r="Y23" s="58">
        <f t="shared" si="2"/>
        <v>0</v>
      </c>
    </row>
    <row r="24" spans="1:25" x14ac:dyDescent="0.2">
      <c r="A24" s="313" t="s">
        <v>371</v>
      </c>
      <c r="B24" s="313"/>
      <c r="C24" s="313"/>
      <c r="D24" s="313"/>
      <c r="E24" s="313"/>
      <c r="F24" s="313"/>
      <c r="G24" s="6">
        <v>18</v>
      </c>
      <c r="H24" s="57"/>
      <c r="I24" s="57"/>
      <c r="J24" s="57"/>
      <c r="K24" s="57"/>
      <c r="L24" s="57">
        <v>133512</v>
      </c>
      <c r="M24" s="57"/>
      <c r="N24" s="57"/>
      <c r="O24" s="57"/>
      <c r="P24" s="57"/>
      <c r="Q24" s="57"/>
      <c r="R24" s="57"/>
      <c r="S24" s="57"/>
      <c r="T24" s="57"/>
      <c r="U24" s="57"/>
      <c r="V24" s="57"/>
      <c r="W24" s="58">
        <f t="shared" si="1"/>
        <v>-133512</v>
      </c>
      <c r="X24" s="57"/>
      <c r="Y24" s="58">
        <f t="shared" si="2"/>
        <v>-133512</v>
      </c>
    </row>
    <row r="25" spans="1:25" x14ac:dyDescent="0.2">
      <c r="A25" s="313" t="s">
        <v>482</v>
      </c>
      <c r="B25" s="313"/>
      <c r="C25" s="313"/>
      <c r="D25" s="313"/>
      <c r="E25" s="313"/>
      <c r="F25" s="313"/>
      <c r="G25" s="6">
        <v>19</v>
      </c>
      <c r="H25" s="57"/>
      <c r="I25" s="57"/>
      <c r="J25" s="57"/>
      <c r="K25" s="57"/>
      <c r="L25" s="57"/>
      <c r="M25" s="57"/>
      <c r="N25" s="57"/>
      <c r="O25" s="57"/>
      <c r="P25" s="57"/>
      <c r="Q25" s="57"/>
      <c r="R25" s="57"/>
      <c r="S25" s="57"/>
      <c r="T25" s="57"/>
      <c r="U25" s="57"/>
      <c r="V25" s="57"/>
      <c r="W25" s="58">
        <f t="shared" si="1"/>
        <v>0</v>
      </c>
      <c r="X25" s="57"/>
      <c r="Y25" s="58">
        <f t="shared" si="2"/>
        <v>0</v>
      </c>
    </row>
    <row r="26" spans="1:25" x14ac:dyDescent="0.2">
      <c r="A26" s="313" t="s">
        <v>483</v>
      </c>
      <c r="B26" s="313"/>
      <c r="C26" s="313"/>
      <c r="D26" s="313"/>
      <c r="E26" s="313"/>
      <c r="F26" s="313"/>
      <c r="G26" s="6">
        <v>20</v>
      </c>
      <c r="H26" s="57"/>
      <c r="I26" s="57"/>
      <c r="J26" s="57"/>
      <c r="K26" s="57"/>
      <c r="L26" s="57"/>
      <c r="M26" s="57"/>
      <c r="N26" s="57"/>
      <c r="O26" s="57"/>
      <c r="P26" s="57"/>
      <c r="Q26" s="57"/>
      <c r="R26" s="57"/>
      <c r="S26" s="57"/>
      <c r="T26" s="57"/>
      <c r="U26" s="57"/>
      <c r="V26" s="57">
        <v>-4640125</v>
      </c>
      <c r="W26" s="58">
        <f t="shared" si="1"/>
        <v>-4640125</v>
      </c>
      <c r="X26" s="57"/>
      <c r="Y26" s="58">
        <f t="shared" si="2"/>
        <v>-4640125</v>
      </c>
    </row>
    <row r="27" spans="1:25" x14ac:dyDescent="0.2">
      <c r="A27" s="313" t="s">
        <v>484</v>
      </c>
      <c r="B27" s="313"/>
      <c r="C27" s="313"/>
      <c r="D27" s="313"/>
      <c r="E27" s="313"/>
      <c r="F27" s="313"/>
      <c r="G27" s="6">
        <v>21</v>
      </c>
      <c r="H27" s="57"/>
      <c r="I27" s="57"/>
      <c r="J27" s="57"/>
      <c r="K27" s="57">
        <v>-281372</v>
      </c>
      <c r="L27" s="57">
        <v>-281372</v>
      </c>
      <c r="M27" s="57"/>
      <c r="N27" s="57"/>
      <c r="O27" s="57"/>
      <c r="P27" s="57"/>
      <c r="Q27" s="57"/>
      <c r="R27" s="57"/>
      <c r="S27" s="57"/>
      <c r="T27" s="57"/>
      <c r="U27" s="57">
        <v>309510</v>
      </c>
      <c r="V27" s="57"/>
      <c r="W27" s="58">
        <f t="shared" si="1"/>
        <v>309510</v>
      </c>
      <c r="X27" s="57"/>
      <c r="Y27" s="58">
        <f t="shared" si="2"/>
        <v>309510</v>
      </c>
    </row>
    <row r="28" spans="1:25" x14ac:dyDescent="0.2">
      <c r="A28" s="313" t="s">
        <v>485</v>
      </c>
      <c r="B28" s="313"/>
      <c r="C28" s="313"/>
      <c r="D28" s="313"/>
      <c r="E28" s="313"/>
      <c r="F28" s="313"/>
      <c r="G28" s="6">
        <v>22</v>
      </c>
      <c r="H28" s="57"/>
      <c r="I28" s="57"/>
      <c r="J28" s="57">
        <v>244756</v>
      </c>
      <c r="K28" s="57"/>
      <c r="L28" s="57"/>
      <c r="M28" s="57"/>
      <c r="N28" s="57"/>
      <c r="O28" s="57"/>
      <c r="P28" s="57"/>
      <c r="Q28" s="57"/>
      <c r="R28" s="57"/>
      <c r="S28" s="57"/>
      <c r="T28" s="57"/>
      <c r="U28" s="57">
        <v>10236</v>
      </c>
      <c r="V28" s="57">
        <v>-254992</v>
      </c>
      <c r="W28" s="58">
        <f t="shared" si="1"/>
        <v>0</v>
      </c>
      <c r="X28" s="57"/>
      <c r="Y28" s="58">
        <f t="shared" si="2"/>
        <v>0</v>
      </c>
    </row>
    <row r="29" spans="1:25" x14ac:dyDescent="0.2">
      <c r="A29" s="313" t="s">
        <v>486</v>
      </c>
      <c r="B29" s="313"/>
      <c r="C29" s="313"/>
      <c r="D29" s="313"/>
      <c r="E29" s="313"/>
      <c r="F29" s="313"/>
      <c r="G29" s="6">
        <v>23</v>
      </c>
      <c r="H29" s="57"/>
      <c r="I29" s="57"/>
      <c r="J29" s="57"/>
      <c r="K29" s="57"/>
      <c r="L29" s="57"/>
      <c r="M29" s="57"/>
      <c r="N29" s="57"/>
      <c r="O29" s="57"/>
      <c r="P29" s="57"/>
      <c r="Q29" s="57"/>
      <c r="R29" s="57"/>
      <c r="S29" s="57"/>
      <c r="T29" s="57"/>
      <c r="U29" s="57"/>
      <c r="V29" s="57"/>
      <c r="W29" s="58">
        <f t="shared" si="1"/>
        <v>0</v>
      </c>
      <c r="X29" s="57"/>
      <c r="Y29" s="58">
        <f t="shared" si="2"/>
        <v>0</v>
      </c>
    </row>
    <row r="30" spans="1:25" ht="21.75" customHeight="1" x14ac:dyDescent="0.2">
      <c r="A30" s="332" t="s">
        <v>487</v>
      </c>
      <c r="B30" s="332"/>
      <c r="C30" s="332"/>
      <c r="D30" s="332"/>
      <c r="E30" s="332"/>
      <c r="F30" s="332"/>
      <c r="G30" s="8">
        <v>24</v>
      </c>
      <c r="H30" s="60">
        <f>SUM(H10:H29)</f>
        <v>26215395</v>
      </c>
      <c r="I30" s="60">
        <f t="shared" ref="I30:Y30" si="3">SUM(I10:I29)</f>
        <v>26913286</v>
      </c>
      <c r="J30" s="60">
        <f t="shared" si="3"/>
        <v>247417</v>
      </c>
      <c r="K30" s="60">
        <f t="shared" si="3"/>
        <v>10618</v>
      </c>
      <c r="L30" s="60">
        <f t="shared" si="3"/>
        <v>223764</v>
      </c>
      <c r="M30" s="60">
        <f t="shared" si="3"/>
        <v>0</v>
      </c>
      <c r="N30" s="60">
        <f t="shared" si="3"/>
        <v>0</v>
      </c>
      <c r="O30" s="60">
        <f t="shared" si="3"/>
        <v>0</v>
      </c>
      <c r="P30" s="60">
        <f t="shared" si="3"/>
        <v>0</v>
      </c>
      <c r="Q30" s="60">
        <f t="shared" si="3"/>
        <v>0</v>
      </c>
      <c r="R30" s="60">
        <f t="shared" si="3"/>
        <v>0</v>
      </c>
      <c r="S30" s="60">
        <f t="shared" si="3"/>
        <v>0</v>
      </c>
      <c r="T30" s="60">
        <f t="shared" si="3"/>
        <v>0</v>
      </c>
      <c r="U30" s="60">
        <f t="shared" si="3"/>
        <v>76841</v>
      </c>
      <c r="V30" s="60">
        <f t="shared" si="3"/>
        <v>4129654</v>
      </c>
      <c r="W30" s="60">
        <f t="shared" si="3"/>
        <v>57369447</v>
      </c>
      <c r="X30" s="60">
        <f t="shared" si="3"/>
        <v>0</v>
      </c>
      <c r="Y30" s="60">
        <f t="shared" si="3"/>
        <v>57369447</v>
      </c>
    </row>
    <row r="31" spans="1:25" x14ac:dyDescent="0.2">
      <c r="A31" s="333" t="s">
        <v>372</v>
      </c>
      <c r="B31" s="334"/>
      <c r="C31" s="334"/>
      <c r="D31" s="334"/>
      <c r="E31" s="334"/>
      <c r="F31" s="334"/>
      <c r="G31" s="334"/>
      <c r="H31" s="334"/>
      <c r="I31" s="334"/>
      <c r="J31" s="334"/>
      <c r="K31" s="334"/>
      <c r="L31" s="334"/>
      <c r="M31" s="334"/>
      <c r="N31" s="334"/>
      <c r="O31" s="334"/>
      <c r="P31" s="334"/>
      <c r="Q31" s="334"/>
      <c r="R31" s="334"/>
      <c r="S31" s="334"/>
      <c r="T31" s="334"/>
      <c r="U31" s="334"/>
      <c r="V31" s="334"/>
      <c r="W31" s="334"/>
      <c r="X31" s="334"/>
      <c r="Y31" s="334"/>
    </row>
    <row r="32" spans="1:25" ht="36.75" customHeight="1" x14ac:dyDescent="0.2">
      <c r="A32" s="335" t="s">
        <v>373</v>
      </c>
      <c r="B32" s="336"/>
      <c r="C32" s="336"/>
      <c r="D32" s="336"/>
      <c r="E32" s="336"/>
      <c r="F32" s="336"/>
      <c r="G32" s="7">
        <v>25</v>
      </c>
      <c r="H32" s="58">
        <f>SUM(H12:H20)</f>
        <v>0</v>
      </c>
      <c r="I32" s="58">
        <f t="shared" ref="I32:Y32" si="4">SUM(I12:I20)</f>
        <v>0</v>
      </c>
      <c r="J32" s="58">
        <f t="shared" si="4"/>
        <v>0</v>
      </c>
      <c r="K32" s="58">
        <f t="shared" si="4"/>
        <v>291990</v>
      </c>
      <c r="L32" s="58">
        <f t="shared" si="4"/>
        <v>0</v>
      </c>
      <c r="M32" s="58">
        <f t="shared" si="4"/>
        <v>0</v>
      </c>
      <c r="N32" s="58">
        <f t="shared" si="4"/>
        <v>0</v>
      </c>
      <c r="O32" s="58">
        <f t="shared" si="4"/>
        <v>0</v>
      </c>
      <c r="P32" s="58">
        <f t="shared" si="4"/>
        <v>0</v>
      </c>
      <c r="Q32" s="58">
        <f t="shared" si="4"/>
        <v>0</v>
      </c>
      <c r="R32" s="58">
        <f t="shared" si="4"/>
        <v>0</v>
      </c>
      <c r="S32" s="58">
        <f t="shared" si="4"/>
        <v>0</v>
      </c>
      <c r="T32" s="58">
        <f t="shared" si="4"/>
        <v>0</v>
      </c>
      <c r="U32" s="58">
        <f t="shared" si="4"/>
        <v>-291990</v>
      </c>
      <c r="V32" s="58">
        <f t="shared" si="4"/>
        <v>0</v>
      </c>
      <c r="W32" s="58">
        <f t="shared" si="4"/>
        <v>0</v>
      </c>
      <c r="X32" s="58">
        <f t="shared" si="4"/>
        <v>0</v>
      </c>
      <c r="Y32" s="58">
        <f t="shared" si="4"/>
        <v>0</v>
      </c>
    </row>
    <row r="33" spans="1:25" ht="31.5" customHeight="1" x14ac:dyDescent="0.2">
      <c r="A33" s="335" t="s">
        <v>488</v>
      </c>
      <c r="B33" s="336"/>
      <c r="C33" s="336"/>
      <c r="D33" s="336"/>
      <c r="E33" s="336"/>
      <c r="F33" s="336"/>
      <c r="G33" s="7">
        <v>26</v>
      </c>
      <c r="H33" s="58">
        <f>H11+H32</f>
        <v>0</v>
      </c>
      <c r="I33" s="58">
        <f t="shared" ref="I33:Y33" si="5">I11+I32</f>
        <v>0</v>
      </c>
      <c r="J33" s="58">
        <f t="shared" si="5"/>
        <v>0</v>
      </c>
      <c r="K33" s="58">
        <f t="shared" si="5"/>
        <v>291990</v>
      </c>
      <c r="L33" s="58">
        <f t="shared" si="5"/>
        <v>0</v>
      </c>
      <c r="M33" s="58">
        <f t="shared" si="5"/>
        <v>0</v>
      </c>
      <c r="N33" s="58">
        <f t="shared" si="5"/>
        <v>0</v>
      </c>
      <c r="O33" s="58">
        <f t="shared" si="5"/>
        <v>0</v>
      </c>
      <c r="P33" s="58">
        <f t="shared" si="5"/>
        <v>0</v>
      </c>
      <c r="Q33" s="58">
        <f t="shared" si="5"/>
        <v>0</v>
      </c>
      <c r="R33" s="58">
        <f t="shared" si="5"/>
        <v>0</v>
      </c>
      <c r="S33" s="58">
        <f t="shared" si="5"/>
        <v>0</v>
      </c>
      <c r="T33" s="58">
        <f t="shared" si="5"/>
        <v>0</v>
      </c>
      <c r="U33" s="58">
        <f t="shared" si="5"/>
        <v>-291990</v>
      </c>
      <c r="V33" s="58">
        <f t="shared" si="5"/>
        <v>4129654</v>
      </c>
      <c r="W33" s="58">
        <f t="shared" si="5"/>
        <v>4129654</v>
      </c>
      <c r="X33" s="58">
        <f t="shared" si="5"/>
        <v>0</v>
      </c>
      <c r="Y33" s="58">
        <f t="shared" si="5"/>
        <v>4129654</v>
      </c>
    </row>
    <row r="34" spans="1:25" ht="30.75" customHeight="1" x14ac:dyDescent="0.2">
      <c r="A34" s="337" t="s">
        <v>489</v>
      </c>
      <c r="B34" s="338"/>
      <c r="C34" s="338"/>
      <c r="D34" s="338"/>
      <c r="E34" s="338"/>
      <c r="F34" s="338"/>
      <c r="G34" s="8">
        <v>27</v>
      </c>
      <c r="H34" s="60">
        <f>SUM(H21:H29)</f>
        <v>0</v>
      </c>
      <c r="I34" s="60">
        <f t="shared" ref="I34:Y34" si="6">SUM(I21:I29)</f>
        <v>0</v>
      </c>
      <c r="J34" s="60">
        <f t="shared" si="6"/>
        <v>244756</v>
      </c>
      <c r="K34" s="60">
        <f t="shared" si="6"/>
        <v>-281372</v>
      </c>
      <c r="L34" s="60">
        <f t="shared" si="6"/>
        <v>-147860</v>
      </c>
      <c r="M34" s="60">
        <f t="shared" si="6"/>
        <v>0</v>
      </c>
      <c r="N34" s="60">
        <f t="shared" si="6"/>
        <v>0</v>
      </c>
      <c r="O34" s="60">
        <f t="shared" si="6"/>
        <v>0</v>
      </c>
      <c r="P34" s="60">
        <f t="shared" si="6"/>
        <v>0</v>
      </c>
      <c r="Q34" s="60">
        <f t="shared" si="6"/>
        <v>0</v>
      </c>
      <c r="R34" s="60">
        <f t="shared" si="6"/>
        <v>0</v>
      </c>
      <c r="S34" s="60">
        <f t="shared" si="6"/>
        <v>0</v>
      </c>
      <c r="T34" s="60">
        <f t="shared" si="6"/>
        <v>0</v>
      </c>
      <c r="U34" s="60">
        <f t="shared" si="6"/>
        <v>319746</v>
      </c>
      <c r="V34" s="60">
        <f t="shared" si="6"/>
        <v>-4895117</v>
      </c>
      <c r="W34" s="60">
        <f t="shared" si="6"/>
        <v>-4464127</v>
      </c>
      <c r="X34" s="60">
        <f t="shared" si="6"/>
        <v>0</v>
      </c>
      <c r="Y34" s="60">
        <f t="shared" si="6"/>
        <v>-4464127</v>
      </c>
    </row>
    <row r="35" spans="1:25" x14ac:dyDescent="0.2">
      <c r="A35" s="333" t="s">
        <v>374</v>
      </c>
      <c r="B35" s="339"/>
      <c r="C35" s="339"/>
      <c r="D35" s="339"/>
      <c r="E35" s="339"/>
      <c r="F35" s="339"/>
      <c r="G35" s="339"/>
      <c r="H35" s="339"/>
      <c r="I35" s="339"/>
      <c r="J35" s="339"/>
      <c r="K35" s="339"/>
      <c r="L35" s="339"/>
      <c r="M35" s="339"/>
      <c r="N35" s="339"/>
      <c r="O35" s="339"/>
      <c r="P35" s="339"/>
      <c r="Q35" s="339"/>
      <c r="R35" s="339"/>
      <c r="S35" s="339"/>
      <c r="T35" s="339"/>
      <c r="U35" s="339"/>
      <c r="V35" s="339"/>
      <c r="W35" s="339"/>
      <c r="X35" s="339"/>
      <c r="Y35" s="339"/>
    </row>
    <row r="36" spans="1:25" x14ac:dyDescent="0.2">
      <c r="A36" s="331" t="s">
        <v>375</v>
      </c>
      <c r="B36" s="331"/>
      <c r="C36" s="331"/>
      <c r="D36" s="331"/>
      <c r="E36" s="331"/>
      <c r="F36" s="331"/>
      <c r="G36" s="6">
        <v>28</v>
      </c>
      <c r="H36" s="57">
        <v>26215395</v>
      </c>
      <c r="I36" s="57">
        <v>26913286</v>
      </c>
      <c r="J36" s="57">
        <v>247417</v>
      </c>
      <c r="K36" s="57">
        <v>10618</v>
      </c>
      <c r="L36" s="57">
        <v>223764</v>
      </c>
      <c r="M36" s="57"/>
      <c r="N36" s="57"/>
      <c r="O36" s="57"/>
      <c r="P36" s="57"/>
      <c r="Q36" s="57"/>
      <c r="R36" s="57"/>
      <c r="S36" s="57"/>
      <c r="T36" s="57"/>
      <c r="U36" s="57">
        <v>76841</v>
      </c>
      <c r="V36" s="57">
        <v>4129654</v>
      </c>
      <c r="W36" s="58">
        <f>H36+I36+J36+K36-L36+M36+N36+O36+P36+Q36+R36+U36+V36+S36+T36</f>
        <v>57369447</v>
      </c>
      <c r="X36" s="57"/>
      <c r="Y36" s="58">
        <f>W36+X36</f>
        <v>57369447</v>
      </c>
    </row>
    <row r="37" spans="1:25" x14ac:dyDescent="0.2">
      <c r="A37" s="313" t="s">
        <v>376</v>
      </c>
      <c r="B37" s="313"/>
      <c r="C37" s="313"/>
      <c r="D37" s="313"/>
      <c r="E37" s="313"/>
      <c r="F37" s="313"/>
      <c r="G37" s="6">
        <v>29</v>
      </c>
      <c r="H37" s="57"/>
      <c r="I37" s="57"/>
      <c r="J37" s="57"/>
      <c r="K37" s="57"/>
      <c r="L37" s="57"/>
      <c r="M37" s="57"/>
      <c r="N37" s="57"/>
      <c r="O37" s="57"/>
      <c r="P37" s="57"/>
      <c r="Q37" s="57"/>
      <c r="R37" s="57"/>
      <c r="S37" s="57"/>
      <c r="T37" s="57"/>
      <c r="U37" s="57"/>
      <c r="V37" s="57"/>
      <c r="W37" s="58">
        <f>H37+I37+J37+K37-L37+M37+N37+O37+P37+Q37+R37+U37+V37+S37+T37</f>
        <v>0</v>
      </c>
      <c r="X37" s="57"/>
      <c r="Y37" s="58">
        <f>W37+X37</f>
        <v>0</v>
      </c>
    </row>
    <row r="38" spans="1:25" x14ac:dyDescent="0.2">
      <c r="A38" s="313" t="s">
        <v>377</v>
      </c>
      <c r="B38" s="313"/>
      <c r="C38" s="313"/>
      <c r="D38" s="313"/>
      <c r="E38" s="313"/>
      <c r="F38" s="313"/>
      <c r="G38" s="6">
        <v>30</v>
      </c>
      <c r="H38" s="57"/>
      <c r="I38" s="57"/>
      <c r="J38" s="57"/>
      <c r="K38" s="57"/>
      <c r="L38" s="57"/>
      <c r="M38" s="57"/>
      <c r="N38" s="57"/>
      <c r="O38" s="57"/>
      <c r="P38" s="57"/>
      <c r="Q38" s="57"/>
      <c r="R38" s="57"/>
      <c r="S38" s="57"/>
      <c r="T38" s="57"/>
      <c r="U38" s="57"/>
      <c r="V38" s="57"/>
      <c r="W38" s="58">
        <f>H38+I38+J38+K38-L38+M38+N38+O38+P38+Q38+R38+U38+V38+S38+T38</f>
        <v>0</v>
      </c>
      <c r="X38" s="57"/>
      <c r="Y38" s="58">
        <f>W38+X38</f>
        <v>0</v>
      </c>
    </row>
    <row r="39" spans="1:25" ht="25.5" customHeight="1" x14ac:dyDescent="0.2">
      <c r="A39" s="314" t="s">
        <v>490</v>
      </c>
      <c r="B39" s="314"/>
      <c r="C39" s="314"/>
      <c r="D39" s="314"/>
      <c r="E39" s="314"/>
      <c r="F39" s="314"/>
      <c r="G39" s="7">
        <v>31</v>
      </c>
      <c r="H39" s="58">
        <f>H36+H37+H38</f>
        <v>26215395</v>
      </c>
      <c r="I39" s="58">
        <f t="shared" ref="I39:Y39" si="7">I36+I37+I38</f>
        <v>26913286</v>
      </c>
      <c r="J39" s="58">
        <f t="shared" si="7"/>
        <v>247417</v>
      </c>
      <c r="K39" s="58">
        <f t="shared" si="7"/>
        <v>10618</v>
      </c>
      <c r="L39" s="58">
        <f t="shared" si="7"/>
        <v>223764</v>
      </c>
      <c r="M39" s="58">
        <f t="shared" si="7"/>
        <v>0</v>
      </c>
      <c r="N39" s="58">
        <f t="shared" si="7"/>
        <v>0</v>
      </c>
      <c r="O39" s="58">
        <f t="shared" si="7"/>
        <v>0</v>
      </c>
      <c r="P39" s="58">
        <f t="shared" si="7"/>
        <v>0</v>
      </c>
      <c r="Q39" s="58">
        <f t="shared" si="7"/>
        <v>0</v>
      </c>
      <c r="R39" s="58">
        <f t="shared" si="7"/>
        <v>0</v>
      </c>
      <c r="S39" s="58">
        <f t="shared" si="7"/>
        <v>0</v>
      </c>
      <c r="T39" s="58">
        <f t="shared" si="7"/>
        <v>0</v>
      </c>
      <c r="U39" s="58">
        <f t="shared" si="7"/>
        <v>76841</v>
      </c>
      <c r="V39" s="58">
        <f t="shared" si="7"/>
        <v>4129654</v>
      </c>
      <c r="W39" s="58">
        <f t="shared" si="7"/>
        <v>57369447</v>
      </c>
      <c r="X39" s="58">
        <f t="shared" si="7"/>
        <v>0</v>
      </c>
      <c r="Y39" s="58">
        <f t="shared" si="7"/>
        <v>57369447</v>
      </c>
    </row>
    <row r="40" spans="1:25" x14ac:dyDescent="0.2">
      <c r="A40" s="313" t="s">
        <v>378</v>
      </c>
      <c r="B40" s="313"/>
      <c r="C40" s="313"/>
      <c r="D40" s="313"/>
      <c r="E40" s="313"/>
      <c r="F40" s="313"/>
      <c r="G40" s="6">
        <v>32</v>
      </c>
      <c r="H40" s="59">
        <v>0</v>
      </c>
      <c r="I40" s="59">
        <v>0</v>
      </c>
      <c r="J40" s="59">
        <v>0</v>
      </c>
      <c r="K40" s="59">
        <v>0</v>
      </c>
      <c r="L40" s="59">
        <v>0</v>
      </c>
      <c r="M40" s="59">
        <v>0</v>
      </c>
      <c r="N40" s="59">
        <v>0</v>
      </c>
      <c r="O40" s="59">
        <v>0</v>
      </c>
      <c r="P40" s="59">
        <v>0</v>
      </c>
      <c r="Q40" s="59">
        <v>0</v>
      </c>
      <c r="R40" s="59">
        <v>0</v>
      </c>
      <c r="S40" s="57"/>
      <c r="T40" s="57"/>
      <c r="U40" s="59">
        <v>0</v>
      </c>
      <c r="V40" s="57">
        <v>6310949.0999999996</v>
      </c>
      <c r="W40" s="58">
        <f t="shared" ref="W40:W58" si="8">H40+I40+J40+K40-L40+M40+N40+O40+P40+Q40+R40+U40+V40+S40+T40</f>
        <v>6310949.0999999996</v>
      </c>
      <c r="X40" s="57"/>
      <c r="Y40" s="58">
        <f t="shared" ref="Y40:Y58" si="9">W40+X40</f>
        <v>6310949.0999999996</v>
      </c>
    </row>
    <row r="41" spans="1:25" x14ac:dyDescent="0.2">
      <c r="A41" s="313" t="s">
        <v>379</v>
      </c>
      <c r="B41" s="313"/>
      <c r="C41" s="313"/>
      <c r="D41" s="313"/>
      <c r="E41" s="313"/>
      <c r="F41" s="313"/>
      <c r="G41" s="6">
        <v>33</v>
      </c>
      <c r="H41" s="59">
        <v>0</v>
      </c>
      <c r="I41" s="59">
        <v>0</v>
      </c>
      <c r="J41" s="59">
        <v>0</v>
      </c>
      <c r="K41" s="59">
        <v>0</v>
      </c>
      <c r="L41" s="59">
        <v>0</v>
      </c>
      <c r="M41" s="59">
        <v>0</v>
      </c>
      <c r="N41" s="57"/>
      <c r="O41" s="59">
        <v>0</v>
      </c>
      <c r="P41" s="59">
        <v>0</v>
      </c>
      <c r="Q41" s="59">
        <v>0</v>
      </c>
      <c r="R41" s="59">
        <v>0</v>
      </c>
      <c r="S41" s="57"/>
      <c r="T41" s="57"/>
      <c r="U41" s="59">
        <v>0</v>
      </c>
      <c r="V41" s="59">
        <v>0</v>
      </c>
      <c r="W41" s="58">
        <f t="shared" si="8"/>
        <v>0</v>
      </c>
      <c r="X41" s="57"/>
      <c r="Y41" s="58">
        <f t="shared" si="9"/>
        <v>0</v>
      </c>
    </row>
    <row r="42" spans="1:25" ht="27" customHeight="1" x14ac:dyDescent="0.2">
      <c r="A42" s="313" t="s">
        <v>380</v>
      </c>
      <c r="B42" s="313"/>
      <c r="C42" s="313"/>
      <c r="D42" s="313"/>
      <c r="E42" s="313"/>
      <c r="F42" s="313"/>
      <c r="G42" s="6">
        <v>34</v>
      </c>
      <c r="H42" s="59">
        <v>0</v>
      </c>
      <c r="I42" s="59">
        <v>0</v>
      </c>
      <c r="J42" s="59">
        <v>0</v>
      </c>
      <c r="K42" s="59">
        <v>0</v>
      </c>
      <c r="L42" s="59">
        <v>0</v>
      </c>
      <c r="M42" s="59">
        <v>0</v>
      </c>
      <c r="N42" s="59">
        <v>0</v>
      </c>
      <c r="O42" s="57"/>
      <c r="P42" s="59">
        <v>0</v>
      </c>
      <c r="Q42" s="59">
        <v>0</v>
      </c>
      <c r="R42" s="59">
        <v>0</v>
      </c>
      <c r="S42" s="57"/>
      <c r="T42" s="57"/>
      <c r="U42" s="57"/>
      <c r="V42" s="57"/>
      <c r="W42" s="58">
        <f t="shared" si="8"/>
        <v>0</v>
      </c>
      <c r="X42" s="57"/>
      <c r="Y42" s="58">
        <f t="shared" si="9"/>
        <v>0</v>
      </c>
    </row>
    <row r="43" spans="1:25" ht="20.25" customHeight="1" x14ac:dyDescent="0.2">
      <c r="A43" s="313" t="s">
        <v>478</v>
      </c>
      <c r="B43" s="313"/>
      <c r="C43" s="313"/>
      <c r="D43" s="313"/>
      <c r="E43" s="313"/>
      <c r="F43" s="313"/>
      <c r="G43" s="6">
        <v>35</v>
      </c>
      <c r="H43" s="59">
        <v>0</v>
      </c>
      <c r="I43" s="59">
        <v>0</v>
      </c>
      <c r="J43" s="59">
        <v>0</v>
      </c>
      <c r="K43" s="59">
        <v>0</v>
      </c>
      <c r="L43" s="59">
        <v>0</v>
      </c>
      <c r="M43" s="59">
        <v>0</v>
      </c>
      <c r="N43" s="59">
        <v>0</v>
      </c>
      <c r="O43" s="59">
        <v>0</v>
      </c>
      <c r="P43" s="57"/>
      <c r="Q43" s="59">
        <v>0</v>
      </c>
      <c r="R43" s="59">
        <v>0</v>
      </c>
      <c r="S43" s="57"/>
      <c r="T43" s="57"/>
      <c r="U43" s="57"/>
      <c r="V43" s="57"/>
      <c r="W43" s="58">
        <f t="shared" si="8"/>
        <v>0</v>
      </c>
      <c r="X43" s="57"/>
      <c r="Y43" s="58">
        <f t="shared" si="9"/>
        <v>0</v>
      </c>
    </row>
    <row r="44" spans="1:25" ht="21" customHeight="1" x14ac:dyDescent="0.2">
      <c r="A44" s="313" t="s">
        <v>491</v>
      </c>
      <c r="B44" s="313"/>
      <c r="C44" s="313"/>
      <c r="D44" s="313"/>
      <c r="E44" s="313"/>
      <c r="F44" s="313"/>
      <c r="G44" s="6">
        <v>36</v>
      </c>
      <c r="H44" s="59">
        <v>0</v>
      </c>
      <c r="I44" s="59">
        <v>0</v>
      </c>
      <c r="J44" s="59">
        <v>0</v>
      </c>
      <c r="K44" s="59">
        <v>0</v>
      </c>
      <c r="L44" s="59">
        <v>0</v>
      </c>
      <c r="M44" s="59">
        <v>0</v>
      </c>
      <c r="N44" s="59">
        <v>0</v>
      </c>
      <c r="O44" s="59">
        <v>0</v>
      </c>
      <c r="P44" s="59">
        <v>0</v>
      </c>
      <c r="Q44" s="57"/>
      <c r="R44" s="59">
        <v>0</v>
      </c>
      <c r="S44" s="57"/>
      <c r="T44" s="57"/>
      <c r="U44" s="57"/>
      <c r="V44" s="57"/>
      <c r="W44" s="58">
        <f t="shared" si="8"/>
        <v>0</v>
      </c>
      <c r="X44" s="57"/>
      <c r="Y44" s="58">
        <f t="shared" si="9"/>
        <v>0</v>
      </c>
    </row>
    <row r="45" spans="1:25" ht="29.25" customHeight="1" x14ac:dyDescent="0.2">
      <c r="A45" s="313" t="s">
        <v>381</v>
      </c>
      <c r="B45" s="313"/>
      <c r="C45" s="313"/>
      <c r="D45" s="313"/>
      <c r="E45" s="313"/>
      <c r="F45" s="313"/>
      <c r="G45" s="6">
        <v>37</v>
      </c>
      <c r="H45" s="59">
        <v>0</v>
      </c>
      <c r="I45" s="59">
        <v>0</v>
      </c>
      <c r="J45" s="59">
        <v>0</v>
      </c>
      <c r="K45" s="59">
        <v>0</v>
      </c>
      <c r="L45" s="59">
        <v>0</v>
      </c>
      <c r="M45" s="59">
        <v>0</v>
      </c>
      <c r="N45" s="59">
        <v>0</v>
      </c>
      <c r="O45" s="59">
        <v>0</v>
      </c>
      <c r="P45" s="59">
        <v>0</v>
      </c>
      <c r="Q45" s="59">
        <v>0</v>
      </c>
      <c r="R45" s="57"/>
      <c r="S45" s="57"/>
      <c r="T45" s="57"/>
      <c r="U45" s="57"/>
      <c r="V45" s="57"/>
      <c r="W45" s="58">
        <f t="shared" si="8"/>
        <v>0</v>
      </c>
      <c r="X45" s="57"/>
      <c r="Y45" s="58">
        <f t="shared" si="9"/>
        <v>0</v>
      </c>
    </row>
    <row r="46" spans="1:25" ht="21" customHeight="1" x14ac:dyDescent="0.2">
      <c r="A46" s="313" t="s">
        <v>382</v>
      </c>
      <c r="B46" s="313"/>
      <c r="C46" s="313"/>
      <c r="D46" s="313"/>
      <c r="E46" s="313"/>
      <c r="F46" s="313"/>
      <c r="G46" s="6">
        <v>38</v>
      </c>
      <c r="H46" s="59">
        <v>0</v>
      </c>
      <c r="I46" s="59">
        <v>0</v>
      </c>
      <c r="J46" s="59">
        <v>0</v>
      </c>
      <c r="K46" s="59">
        <v>0</v>
      </c>
      <c r="L46" s="59">
        <v>0</v>
      </c>
      <c r="M46" s="59">
        <v>0</v>
      </c>
      <c r="N46" s="57"/>
      <c r="O46" s="57"/>
      <c r="P46" s="57"/>
      <c r="Q46" s="57"/>
      <c r="R46" s="57"/>
      <c r="S46" s="57"/>
      <c r="T46" s="57"/>
      <c r="U46" s="57"/>
      <c r="V46" s="57"/>
      <c r="W46" s="58">
        <f t="shared" si="8"/>
        <v>0</v>
      </c>
      <c r="X46" s="57"/>
      <c r="Y46" s="58">
        <f t="shared" si="9"/>
        <v>0</v>
      </c>
    </row>
    <row r="47" spans="1:25" x14ac:dyDescent="0.2">
      <c r="A47" s="313" t="s">
        <v>383</v>
      </c>
      <c r="B47" s="313"/>
      <c r="C47" s="313"/>
      <c r="D47" s="313"/>
      <c r="E47" s="313"/>
      <c r="F47" s="313"/>
      <c r="G47" s="6">
        <v>39</v>
      </c>
      <c r="H47" s="59">
        <v>0</v>
      </c>
      <c r="I47" s="59">
        <v>0</v>
      </c>
      <c r="J47" s="59">
        <v>0</v>
      </c>
      <c r="K47" s="59">
        <v>0</v>
      </c>
      <c r="L47" s="59">
        <v>0</v>
      </c>
      <c r="M47" s="59">
        <v>0</v>
      </c>
      <c r="N47" s="57"/>
      <c r="O47" s="57"/>
      <c r="P47" s="57"/>
      <c r="Q47" s="57"/>
      <c r="R47" s="57"/>
      <c r="S47" s="57"/>
      <c r="T47" s="57"/>
      <c r="U47" s="57"/>
      <c r="V47" s="57"/>
      <c r="W47" s="58">
        <f t="shared" si="8"/>
        <v>0</v>
      </c>
      <c r="X47" s="57"/>
      <c r="Y47" s="58">
        <f t="shared" si="9"/>
        <v>0</v>
      </c>
    </row>
    <row r="48" spans="1:25" x14ac:dyDescent="0.2">
      <c r="A48" s="313" t="s">
        <v>384</v>
      </c>
      <c r="B48" s="313"/>
      <c r="C48" s="313"/>
      <c r="D48" s="313"/>
      <c r="E48" s="313"/>
      <c r="F48" s="313"/>
      <c r="G48" s="6">
        <v>40</v>
      </c>
      <c r="H48" s="57"/>
      <c r="I48" s="57"/>
      <c r="J48" s="57"/>
      <c r="K48" s="57">
        <v>172839</v>
      </c>
      <c r="L48" s="57"/>
      <c r="M48" s="57"/>
      <c r="N48" s="57"/>
      <c r="O48" s="57"/>
      <c r="P48" s="57"/>
      <c r="Q48" s="57"/>
      <c r="R48" s="57"/>
      <c r="S48" s="57"/>
      <c r="T48" s="57"/>
      <c r="U48" s="57">
        <v>-75757</v>
      </c>
      <c r="V48" s="57"/>
      <c r="W48" s="58">
        <f t="shared" si="8"/>
        <v>97082</v>
      </c>
      <c r="X48" s="57"/>
      <c r="Y48" s="58">
        <f t="shared" si="9"/>
        <v>97082</v>
      </c>
    </row>
    <row r="49" spans="1:25" x14ac:dyDescent="0.2">
      <c r="A49" s="313" t="s">
        <v>385</v>
      </c>
      <c r="B49" s="313"/>
      <c r="C49" s="313"/>
      <c r="D49" s="313"/>
      <c r="E49" s="313"/>
      <c r="F49" s="313"/>
      <c r="G49" s="6">
        <v>41</v>
      </c>
      <c r="H49" s="59">
        <v>0</v>
      </c>
      <c r="I49" s="59">
        <v>0</v>
      </c>
      <c r="J49" s="59">
        <v>0</v>
      </c>
      <c r="K49" s="59">
        <v>0</v>
      </c>
      <c r="L49" s="59">
        <v>0</v>
      </c>
      <c r="M49" s="59">
        <v>0</v>
      </c>
      <c r="N49" s="57"/>
      <c r="O49" s="57"/>
      <c r="P49" s="57"/>
      <c r="Q49" s="57"/>
      <c r="R49" s="57"/>
      <c r="S49" s="57"/>
      <c r="T49" s="57"/>
      <c r="U49" s="57"/>
      <c r="V49" s="57"/>
      <c r="W49" s="58">
        <f t="shared" si="8"/>
        <v>0</v>
      </c>
      <c r="X49" s="57"/>
      <c r="Y49" s="58">
        <f t="shared" si="9"/>
        <v>0</v>
      </c>
    </row>
    <row r="50" spans="1:25" ht="24" customHeight="1" x14ac:dyDescent="0.2">
      <c r="A50" s="313" t="s">
        <v>479</v>
      </c>
      <c r="B50" s="313"/>
      <c r="C50" s="313"/>
      <c r="D50" s="313"/>
      <c r="E50" s="313"/>
      <c r="F50" s="313"/>
      <c r="G50" s="6">
        <v>42</v>
      </c>
      <c r="H50" s="57"/>
      <c r="I50" s="57"/>
      <c r="J50" s="57"/>
      <c r="K50" s="57"/>
      <c r="L50" s="57"/>
      <c r="M50" s="57"/>
      <c r="N50" s="57"/>
      <c r="O50" s="57"/>
      <c r="P50" s="57"/>
      <c r="Q50" s="57"/>
      <c r="R50" s="57"/>
      <c r="S50" s="57"/>
      <c r="T50" s="57"/>
      <c r="U50" s="57"/>
      <c r="V50" s="57"/>
      <c r="W50" s="58">
        <f t="shared" si="8"/>
        <v>0</v>
      </c>
      <c r="X50" s="57"/>
      <c r="Y50" s="58">
        <f t="shared" si="9"/>
        <v>0</v>
      </c>
    </row>
    <row r="51" spans="1:25" ht="26.25" customHeight="1" x14ac:dyDescent="0.2">
      <c r="A51" s="313" t="s">
        <v>480</v>
      </c>
      <c r="B51" s="313"/>
      <c r="C51" s="313"/>
      <c r="D51" s="313"/>
      <c r="E51" s="313"/>
      <c r="F51" s="313"/>
      <c r="G51" s="6">
        <v>43</v>
      </c>
      <c r="H51" s="57"/>
      <c r="I51" s="57"/>
      <c r="J51" s="57"/>
      <c r="K51" s="57"/>
      <c r="L51" s="57"/>
      <c r="M51" s="57"/>
      <c r="N51" s="57"/>
      <c r="O51" s="57"/>
      <c r="P51" s="57"/>
      <c r="Q51" s="57"/>
      <c r="R51" s="57"/>
      <c r="S51" s="57"/>
      <c r="T51" s="57"/>
      <c r="U51" s="57"/>
      <c r="V51" s="57"/>
      <c r="W51" s="58">
        <f t="shared" si="8"/>
        <v>0</v>
      </c>
      <c r="X51" s="57"/>
      <c r="Y51" s="58">
        <f t="shared" si="9"/>
        <v>0</v>
      </c>
    </row>
    <row r="52" spans="1:25" ht="22.5" customHeight="1" x14ac:dyDescent="0.2">
      <c r="A52" s="313" t="s">
        <v>481</v>
      </c>
      <c r="B52" s="313"/>
      <c r="C52" s="313"/>
      <c r="D52" s="313"/>
      <c r="E52" s="313"/>
      <c r="F52" s="313"/>
      <c r="G52" s="6">
        <v>44</v>
      </c>
      <c r="H52" s="57"/>
      <c r="I52" s="57"/>
      <c r="J52" s="57"/>
      <c r="K52" s="57"/>
      <c r="L52" s="57"/>
      <c r="M52" s="57"/>
      <c r="N52" s="57"/>
      <c r="O52" s="57"/>
      <c r="P52" s="57"/>
      <c r="Q52" s="57"/>
      <c r="R52" s="57"/>
      <c r="S52" s="57"/>
      <c r="T52" s="57"/>
      <c r="U52" s="57"/>
      <c r="V52" s="57"/>
      <c r="W52" s="58">
        <f t="shared" si="8"/>
        <v>0</v>
      </c>
      <c r="X52" s="57"/>
      <c r="Y52" s="58">
        <f t="shared" si="9"/>
        <v>0</v>
      </c>
    </row>
    <row r="53" spans="1:25" x14ac:dyDescent="0.2">
      <c r="A53" s="313" t="s">
        <v>492</v>
      </c>
      <c r="B53" s="313"/>
      <c r="C53" s="313"/>
      <c r="D53" s="313"/>
      <c r="E53" s="313"/>
      <c r="F53" s="313"/>
      <c r="G53" s="6">
        <v>45</v>
      </c>
      <c r="H53" s="57"/>
      <c r="I53" s="57"/>
      <c r="J53" s="57"/>
      <c r="K53" s="57"/>
      <c r="L53" s="57"/>
      <c r="M53" s="57"/>
      <c r="N53" s="57"/>
      <c r="O53" s="57"/>
      <c r="P53" s="57"/>
      <c r="Q53" s="57"/>
      <c r="R53" s="57"/>
      <c r="S53" s="57"/>
      <c r="T53" s="57"/>
      <c r="U53" s="57"/>
      <c r="V53" s="57"/>
      <c r="W53" s="58">
        <f t="shared" si="8"/>
        <v>0</v>
      </c>
      <c r="X53" s="57"/>
      <c r="Y53" s="58">
        <f t="shared" si="9"/>
        <v>0</v>
      </c>
    </row>
    <row r="54" spans="1:25" x14ac:dyDescent="0.2">
      <c r="A54" s="313" t="s">
        <v>482</v>
      </c>
      <c r="B54" s="313"/>
      <c r="C54" s="313"/>
      <c r="D54" s="313"/>
      <c r="E54" s="313"/>
      <c r="F54" s="313"/>
      <c r="G54" s="6">
        <v>46</v>
      </c>
      <c r="H54" s="57"/>
      <c r="I54" s="57"/>
      <c r="J54" s="57"/>
      <c r="K54" s="57"/>
      <c r="L54" s="57"/>
      <c r="M54" s="57"/>
      <c r="N54" s="57"/>
      <c r="O54" s="57"/>
      <c r="P54" s="57"/>
      <c r="Q54" s="57"/>
      <c r="R54" s="57"/>
      <c r="S54" s="57"/>
      <c r="T54" s="57"/>
      <c r="U54" s="57"/>
      <c r="V54" s="57"/>
      <c r="W54" s="58">
        <f t="shared" si="8"/>
        <v>0</v>
      </c>
      <c r="X54" s="57"/>
      <c r="Y54" s="58">
        <f t="shared" si="9"/>
        <v>0</v>
      </c>
    </row>
    <row r="55" spans="1:25" x14ac:dyDescent="0.2">
      <c r="A55" s="313" t="s">
        <v>483</v>
      </c>
      <c r="B55" s="313"/>
      <c r="C55" s="313"/>
      <c r="D55" s="313"/>
      <c r="E55" s="313"/>
      <c r="F55" s="313"/>
      <c r="G55" s="6">
        <v>47</v>
      </c>
      <c r="H55" s="57"/>
      <c r="I55" s="57"/>
      <c r="J55" s="57"/>
      <c r="K55" s="57"/>
      <c r="L55" s="57"/>
      <c r="M55" s="57"/>
      <c r="N55" s="57"/>
      <c r="O55" s="57"/>
      <c r="P55" s="57"/>
      <c r="Q55" s="57"/>
      <c r="R55" s="57"/>
      <c r="S55" s="57"/>
      <c r="T55" s="57"/>
      <c r="U55" s="57">
        <v>-3034712</v>
      </c>
      <c r="V55" s="57"/>
      <c r="W55" s="58">
        <f t="shared" si="8"/>
        <v>-3034712</v>
      </c>
      <c r="X55" s="57"/>
      <c r="Y55" s="58">
        <f t="shared" si="9"/>
        <v>-3034712</v>
      </c>
    </row>
    <row r="56" spans="1:25" x14ac:dyDescent="0.2">
      <c r="A56" s="313" t="s">
        <v>484</v>
      </c>
      <c r="B56" s="313"/>
      <c r="C56" s="313"/>
      <c r="D56" s="313"/>
      <c r="E56" s="313"/>
      <c r="F56" s="313"/>
      <c r="G56" s="6">
        <v>48</v>
      </c>
      <c r="H56" s="57"/>
      <c r="I56" s="57"/>
      <c r="J56" s="57"/>
      <c r="K56" s="57"/>
      <c r="L56" s="57">
        <v>-190024</v>
      </c>
      <c r="M56" s="57"/>
      <c r="N56" s="57"/>
      <c r="O56" s="57"/>
      <c r="P56" s="57"/>
      <c r="Q56" s="57"/>
      <c r="R56" s="57"/>
      <c r="S56" s="57"/>
      <c r="T56" s="57"/>
      <c r="U56" s="57"/>
      <c r="V56" s="57"/>
      <c r="W56" s="58">
        <f t="shared" si="8"/>
        <v>190024</v>
      </c>
      <c r="X56" s="57"/>
      <c r="Y56" s="58">
        <f t="shared" si="9"/>
        <v>190024</v>
      </c>
    </row>
    <row r="57" spans="1:25" x14ac:dyDescent="0.2">
      <c r="A57" s="313" t="s">
        <v>493</v>
      </c>
      <c r="B57" s="313"/>
      <c r="C57" s="313"/>
      <c r="D57" s="313"/>
      <c r="E57" s="313"/>
      <c r="F57" s="313"/>
      <c r="G57" s="6">
        <v>49</v>
      </c>
      <c r="H57" s="57"/>
      <c r="I57" s="57"/>
      <c r="J57" s="57">
        <v>206483</v>
      </c>
      <c r="K57" s="57"/>
      <c r="L57" s="57"/>
      <c r="M57" s="57"/>
      <c r="N57" s="57"/>
      <c r="O57" s="57"/>
      <c r="P57" s="57"/>
      <c r="Q57" s="57"/>
      <c r="R57" s="57"/>
      <c r="S57" s="57"/>
      <c r="T57" s="57"/>
      <c r="U57" s="57">
        <v>3923171</v>
      </c>
      <c r="V57" s="57">
        <v>-4129654</v>
      </c>
      <c r="W57" s="58">
        <f t="shared" si="8"/>
        <v>0</v>
      </c>
      <c r="X57" s="57"/>
      <c r="Y57" s="58">
        <f t="shared" si="9"/>
        <v>0</v>
      </c>
    </row>
    <row r="58" spans="1:25" x14ac:dyDescent="0.2">
      <c r="A58" s="313" t="s">
        <v>486</v>
      </c>
      <c r="B58" s="313"/>
      <c r="C58" s="313"/>
      <c r="D58" s="313"/>
      <c r="E58" s="313"/>
      <c r="F58" s="313"/>
      <c r="G58" s="6">
        <v>50</v>
      </c>
      <c r="H58" s="123"/>
      <c r="I58" s="123"/>
      <c r="J58" s="123"/>
      <c r="K58" s="123"/>
      <c r="L58" s="123"/>
      <c r="M58" s="123"/>
      <c r="N58" s="123"/>
      <c r="O58" s="123"/>
      <c r="P58" s="123"/>
      <c r="Q58" s="123"/>
      <c r="R58" s="123"/>
      <c r="S58" s="123"/>
      <c r="T58" s="123"/>
      <c r="U58" s="123"/>
      <c r="V58" s="123"/>
      <c r="W58" s="124">
        <f t="shared" si="8"/>
        <v>0</v>
      </c>
      <c r="X58" s="123"/>
      <c r="Y58" s="124">
        <f t="shared" si="9"/>
        <v>0</v>
      </c>
    </row>
    <row r="59" spans="1:25" ht="25.5" customHeight="1" x14ac:dyDescent="0.2">
      <c r="A59" s="332" t="s">
        <v>494</v>
      </c>
      <c r="B59" s="332"/>
      <c r="C59" s="332"/>
      <c r="D59" s="332"/>
      <c r="E59" s="332"/>
      <c r="F59" s="332"/>
      <c r="G59" s="8">
        <v>51</v>
      </c>
      <c r="H59" s="60">
        <f t="shared" ref="H59:T59" si="10">SUM(H39:H58)</f>
        <v>26215395</v>
      </c>
      <c r="I59" s="60">
        <f t="shared" si="10"/>
        <v>26913286</v>
      </c>
      <c r="J59" s="60">
        <f t="shared" si="10"/>
        <v>453900</v>
      </c>
      <c r="K59" s="60">
        <f t="shared" si="10"/>
        <v>183457</v>
      </c>
      <c r="L59" s="60">
        <f t="shared" si="10"/>
        <v>33740</v>
      </c>
      <c r="M59" s="60">
        <f t="shared" si="10"/>
        <v>0</v>
      </c>
      <c r="N59" s="60">
        <f t="shared" si="10"/>
        <v>0</v>
      </c>
      <c r="O59" s="60">
        <f t="shared" si="10"/>
        <v>0</v>
      </c>
      <c r="P59" s="60">
        <f t="shared" si="10"/>
        <v>0</v>
      </c>
      <c r="Q59" s="60">
        <f t="shared" si="10"/>
        <v>0</v>
      </c>
      <c r="R59" s="60">
        <f t="shared" si="10"/>
        <v>0</v>
      </c>
      <c r="S59" s="60">
        <f t="shared" si="10"/>
        <v>0</v>
      </c>
      <c r="T59" s="60">
        <f t="shared" si="10"/>
        <v>0</v>
      </c>
      <c r="U59" s="60">
        <f>SUM(U39:U58)</f>
        <v>889543</v>
      </c>
      <c r="V59" s="60">
        <f>SUM(V39:V58)</f>
        <v>6310949.0999999996</v>
      </c>
      <c r="W59" s="60">
        <f>SUM(W39:W58)</f>
        <v>60932790.100000001</v>
      </c>
      <c r="X59" s="60">
        <f>SUM(X39:X58)</f>
        <v>0</v>
      </c>
      <c r="Y59" s="60">
        <f>SUM(Y39:Y58)</f>
        <v>60932790.100000001</v>
      </c>
    </row>
    <row r="60" spans="1:25" x14ac:dyDescent="0.2">
      <c r="A60" s="333" t="s">
        <v>386</v>
      </c>
      <c r="B60" s="334"/>
      <c r="C60" s="334"/>
      <c r="D60" s="334"/>
      <c r="E60" s="334"/>
      <c r="F60" s="334"/>
      <c r="G60" s="334"/>
      <c r="H60" s="334"/>
      <c r="I60" s="334"/>
      <c r="J60" s="334"/>
      <c r="K60" s="334"/>
      <c r="L60" s="334"/>
      <c r="M60" s="334"/>
      <c r="N60" s="334"/>
      <c r="O60" s="334"/>
      <c r="P60" s="334"/>
      <c r="Q60" s="334"/>
      <c r="R60" s="334"/>
      <c r="S60" s="334"/>
      <c r="T60" s="334"/>
      <c r="U60" s="334"/>
      <c r="V60" s="334"/>
      <c r="W60" s="334"/>
      <c r="X60" s="334"/>
      <c r="Y60" s="334"/>
    </row>
    <row r="61" spans="1:25" ht="31.5" customHeight="1" x14ac:dyDescent="0.2">
      <c r="A61" s="335" t="s">
        <v>496</v>
      </c>
      <c r="B61" s="336"/>
      <c r="C61" s="336"/>
      <c r="D61" s="336"/>
      <c r="E61" s="336"/>
      <c r="F61" s="336"/>
      <c r="G61" s="7">
        <v>52</v>
      </c>
      <c r="H61" s="58">
        <f t="shared" ref="H61:T61" si="11">SUM(H41:H49)</f>
        <v>0</v>
      </c>
      <c r="I61" s="58">
        <f t="shared" si="11"/>
        <v>0</v>
      </c>
      <c r="J61" s="58">
        <f t="shared" si="11"/>
        <v>0</v>
      </c>
      <c r="K61" s="58">
        <f t="shared" si="11"/>
        <v>172839</v>
      </c>
      <c r="L61" s="58">
        <f t="shared" si="11"/>
        <v>0</v>
      </c>
      <c r="M61" s="58">
        <f t="shared" si="11"/>
        <v>0</v>
      </c>
      <c r="N61" s="58">
        <f t="shared" si="11"/>
        <v>0</v>
      </c>
      <c r="O61" s="58">
        <f t="shared" si="11"/>
        <v>0</v>
      </c>
      <c r="P61" s="58">
        <f t="shared" si="11"/>
        <v>0</v>
      </c>
      <c r="Q61" s="58">
        <f t="shared" si="11"/>
        <v>0</v>
      </c>
      <c r="R61" s="58">
        <f t="shared" si="11"/>
        <v>0</v>
      </c>
      <c r="S61" s="58">
        <f t="shared" si="11"/>
        <v>0</v>
      </c>
      <c r="T61" s="58">
        <f t="shared" si="11"/>
        <v>0</v>
      </c>
      <c r="U61" s="58">
        <f>SUM(U41:U49)</f>
        <v>-75757</v>
      </c>
      <c r="V61" s="58">
        <f>SUM(V41:V49)</f>
        <v>0</v>
      </c>
      <c r="W61" s="58">
        <f>SUM(W41:W49)</f>
        <v>97082</v>
      </c>
      <c r="X61" s="58">
        <f>SUM(X41:X49)</f>
        <v>0</v>
      </c>
      <c r="Y61" s="58">
        <f>SUM(Y41:Y49)</f>
        <v>97082</v>
      </c>
    </row>
    <row r="62" spans="1:25" ht="27.75" customHeight="1" x14ac:dyDescent="0.2">
      <c r="A62" s="335" t="s">
        <v>497</v>
      </c>
      <c r="B62" s="336"/>
      <c r="C62" s="336"/>
      <c r="D62" s="336"/>
      <c r="E62" s="336"/>
      <c r="F62" s="336"/>
      <c r="G62" s="7">
        <v>53</v>
      </c>
      <c r="H62" s="58">
        <f t="shared" ref="H62:T62" si="12">H40+H61</f>
        <v>0</v>
      </c>
      <c r="I62" s="58">
        <f t="shared" si="12"/>
        <v>0</v>
      </c>
      <c r="J62" s="58">
        <f t="shared" si="12"/>
        <v>0</v>
      </c>
      <c r="K62" s="58">
        <f t="shared" si="12"/>
        <v>172839</v>
      </c>
      <c r="L62" s="58">
        <f t="shared" si="12"/>
        <v>0</v>
      </c>
      <c r="M62" s="58">
        <f t="shared" si="12"/>
        <v>0</v>
      </c>
      <c r="N62" s="58">
        <f t="shared" si="12"/>
        <v>0</v>
      </c>
      <c r="O62" s="58">
        <f t="shared" si="12"/>
        <v>0</v>
      </c>
      <c r="P62" s="58">
        <f t="shared" si="12"/>
        <v>0</v>
      </c>
      <c r="Q62" s="58">
        <f t="shared" si="12"/>
        <v>0</v>
      </c>
      <c r="R62" s="58">
        <f t="shared" si="12"/>
        <v>0</v>
      </c>
      <c r="S62" s="58">
        <f t="shared" si="12"/>
        <v>0</v>
      </c>
      <c r="T62" s="58">
        <f t="shared" si="12"/>
        <v>0</v>
      </c>
      <c r="U62" s="58">
        <f>U40+U61</f>
        <v>-75757</v>
      </c>
      <c r="V62" s="58">
        <f>V40+V61</f>
        <v>6310949.0999999996</v>
      </c>
      <c r="W62" s="58">
        <f>W40+W61</f>
        <v>6408031.0999999996</v>
      </c>
      <c r="X62" s="58">
        <f>X40+X61</f>
        <v>0</v>
      </c>
      <c r="Y62" s="58">
        <f>Y40+Y61</f>
        <v>6408031.0999999996</v>
      </c>
    </row>
    <row r="63" spans="1:25" ht="29.25" customHeight="1" x14ac:dyDescent="0.2">
      <c r="A63" s="337" t="s">
        <v>495</v>
      </c>
      <c r="B63" s="338"/>
      <c r="C63" s="338"/>
      <c r="D63" s="338"/>
      <c r="E63" s="338"/>
      <c r="F63" s="338"/>
      <c r="G63" s="8">
        <v>54</v>
      </c>
      <c r="H63" s="60">
        <f t="shared" ref="H63:T63" si="13">SUM(H50:H58)</f>
        <v>0</v>
      </c>
      <c r="I63" s="60">
        <f t="shared" si="13"/>
        <v>0</v>
      </c>
      <c r="J63" s="60">
        <f t="shared" si="13"/>
        <v>206483</v>
      </c>
      <c r="K63" s="60">
        <f t="shared" si="13"/>
        <v>0</v>
      </c>
      <c r="L63" s="60">
        <f t="shared" si="13"/>
        <v>-190024</v>
      </c>
      <c r="M63" s="60">
        <f t="shared" si="13"/>
        <v>0</v>
      </c>
      <c r="N63" s="60">
        <f t="shared" si="13"/>
        <v>0</v>
      </c>
      <c r="O63" s="60">
        <f t="shared" si="13"/>
        <v>0</v>
      </c>
      <c r="P63" s="60">
        <f t="shared" si="13"/>
        <v>0</v>
      </c>
      <c r="Q63" s="60">
        <f t="shared" si="13"/>
        <v>0</v>
      </c>
      <c r="R63" s="60">
        <f t="shared" si="13"/>
        <v>0</v>
      </c>
      <c r="S63" s="60">
        <f t="shared" si="13"/>
        <v>0</v>
      </c>
      <c r="T63" s="60">
        <f t="shared" si="13"/>
        <v>0</v>
      </c>
      <c r="U63" s="60">
        <f>SUM(U50:U58)</f>
        <v>888459</v>
      </c>
      <c r="V63" s="60">
        <f>SUM(V50:V58)</f>
        <v>-4129654</v>
      </c>
      <c r="W63" s="60">
        <f>SUM(W50:W58)</f>
        <v>-2844688</v>
      </c>
      <c r="X63" s="60">
        <f>SUM(X50:X58)</f>
        <v>0</v>
      </c>
      <c r="Y63" s="60">
        <f>SUM(Y50:Y58)</f>
        <v>-2844688</v>
      </c>
    </row>
  </sheetData>
  <sheetProtection algorithmName="SHA-512" hashValue="X7VN2fmCqkEzcw6Ry9Gn7GgODKrX9fQWKAV5ZseGRet0MDa4e0gCEHSRFMnIg5KoeeFuHGLJ/nwT5+WsapWhrA==" saltValue="roV5yJ/dUxWUHy5lw+osfg==" spinCount="100000" sheet="1" objects="1" scenarios="1"/>
  <protectedRanges>
    <protectedRange sqref="E2" name="Range1_1"/>
    <protectedRange sqref="G2" name="Range1"/>
  </protectedRanges>
  <mergeCells count="66">
    <mergeCell ref="A62:F62"/>
    <mergeCell ref="A63:F63"/>
    <mergeCell ref="A55:F55"/>
    <mergeCell ref="A56:F56"/>
    <mergeCell ref="A57:F57"/>
    <mergeCell ref="A59:F59"/>
    <mergeCell ref="A60:Y60"/>
    <mergeCell ref="A61:F61"/>
    <mergeCell ref="A58:F58"/>
    <mergeCell ref="A54:F54"/>
    <mergeCell ref="A43:F43"/>
    <mergeCell ref="A44:F44"/>
    <mergeCell ref="A45:F45"/>
    <mergeCell ref="A46:F46"/>
    <mergeCell ref="A47:F47"/>
    <mergeCell ref="A48:F48"/>
    <mergeCell ref="A49:F49"/>
    <mergeCell ref="A50:F50"/>
    <mergeCell ref="A51:F51"/>
    <mergeCell ref="A52:F52"/>
    <mergeCell ref="A53:F53"/>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Incorrect date" error="Date must be entered as a date value in 2008 or later. If you have entered the correct date and this error message appears, check whether you have entered the point after the year, you should not enter it"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formula1>39448</formula1>
    </dataValidation>
    <dataValidation type="whole" operator="greaterThanOrEqual" allowBlank="1" showInputMessage="1" showErrorMessage="1" errorTitle="Incorrect entry" error="You can enter only positive whole numbers."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formula1>0</formula1>
    </dataValidation>
    <dataValidation type="whole" operator="notEqual" allowBlank="1" showInputMessage="1" showErrorMessage="1" errorTitle="Incorrect entry" error="You can enter only whole numbers."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formula1>999999999999</formula1>
    </dataValidation>
    <dataValidation type="whole" operator="notEqual" allowBlank="1" showInputMessage="1" showErrorMessage="1" errorTitle="Incorrect entry" error="You can enter only whole numbers."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formula1>9999999999</formula1>
    </dataValidation>
    <dataValidation type="whole" operator="notEqual" allowBlank="1" showInputMessage="1" showErrorMessage="1" errorTitle="Invalid entry" error="You can enter only whole rounded numbers (positive or negative) and a zero." sqref="H32:Y34 H7:Y30 H61:Y63 H36:Y59">
      <formula1>9999999999</formula1>
    </dataValidation>
  </dataValidations>
  <pageMargins left="0.75" right="0.75" top="1" bottom="1" header="0.5" footer="0.5"/>
  <pageSetup paperSize="9" scale="39" fitToHeight="0" orientation="landscape" r:id="rId1"/>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0"/>
  <sheetViews>
    <sheetView tabSelected="1" zoomScale="91" zoomScaleNormal="91" workbookViewId="0">
      <selection activeCell="P19" sqref="P19"/>
    </sheetView>
  </sheetViews>
  <sheetFormatPr defaultRowHeight="12.75" x14ac:dyDescent="0.2"/>
  <cols>
    <col min="9" max="9" width="120.140625" customWidth="1"/>
  </cols>
  <sheetData>
    <row r="1" spans="1:9" x14ac:dyDescent="0.2">
      <c r="A1" s="340" t="s">
        <v>522</v>
      </c>
      <c r="B1" s="341"/>
      <c r="C1" s="341"/>
      <c r="D1" s="341"/>
      <c r="E1" s="341"/>
      <c r="F1" s="341"/>
      <c r="G1" s="341"/>
      <c r="H1" s="341"/>
      <c r="I1" s="341"/>
    </row>
    <row r="2" spans="1:9" x14ac:dyDescent="0.2">
      <c r="A2" s="341"/>
      <c r="B2" s="341"/>
      <c r="C2" s="341"/>
      <c r="D2" s="341"/>
      <c r="E2" s="341"/>
      <c r="F2" s="341"/>
      <c r="G2" s="341"/>
      <c r="H2" s="341"/>
      <c r="I2" s="341"/>
    </row>
    <row r="3" spans="1:9" x14ac:dyDescent="0.2">
      <c r="A3" s="341"/>
      <c r="B3" s="341"/>
      <c r="C3" s="341"/>
      <c r="D3" s="341"/>
      <c r="E3" s="341"/>
      <c r="F3" s="341"/>
      <c r="G3" s="341"/>
      <c r="H3" s="341"/>
      <c r="I3" s="341"/>
    </row>
    <row r="4" spans="1:9" x14ac:dyDescent="0.2">
      <c r="A4" s="341"/>
      <c r="B4" s="341"/>
      <c r="C4" s="341"/>
      <c r="D4" s="341"/>
      <c r="E4" s="341"/>
      <c r="F4" s="341"/>
      <c r="G4" s="341"/>
      <c r="H4" s="341"/>
      <c r="I4" s="341"/>
    </row>
    <row r="5" spans="1:9" x14ac:dyDescent="0.2">
      <c r="A5" s="341"/>
      <c r="B5" s="341"/>
      <c r="C5" s="341"/>
      <c r="D5" s="341"/>
      <c r="E5" s="341"/>
      <c r="F5" s="341"/>
      <c r="G5" s="341"/>
      <c r="H5" s="341"/>
      <c r="I5" s="341"/>
    </row>
    <row r="6" spans="1:9" x14ac:dyDescent="0.2">
      <c r="A6" s="341"/>
      <c r="B6" s="341"/>
      <c r="C6" s="341"/>
      <c r="D6" s="341"/>
      <c r="E6" s="341"/>
      <c r="F6" s="341"/>
      <c r="G6" s="341"/>
      <c r="H6" s="341"/>
      <c r="I6" s="341"/>
    </row>
    <row r="7" spans="1:9" x14ac:dyDescent="0.2">
      <c r="A7" s="341"/>
      <c r="B7" s="341"/>
      <c r="C7" s="341"/>
      <c r="D7" s="341"/>
      <c r="E7" s="341"/>
      <c r="F7" s="341"/>
      <c r="G7" s="341"/>
      <c r="H7" s="341"/>
      <c r="I7" s="341"/>
    </row>
    <row r="8" spans="1:9" x14ac:dyDescent="0.2">
      <c r="A8" s="341"/>
      <c r="B8" s="341"/>
      <c r="C8" s="341"/>
      <c r="D8" s="341"/>
      <c r="E8" s="341"/>
      <c r="F8" s="341"/>
      <c r="G8" s="341"/>
      <c r="H8" s="341"/>
      <c r="I8" s="341"/>
    </row>
    <row r="9" spans="1:9" x14ac:dyDescent="0.2">
      <c r="A9" s="341"/>
      <c r="B9" s="341"/>
      <c r="C9" s="341"/>
      <c r="D9" s="341"/>
      <c r="E9" s="341"/>
      <c r="F9" s="341"/>
      <c r="G9" s="341"/>
      <c r="H9" s="341"/>
      <c r="I9" s="341"/>
    </row>
    <row r="10" spans="1:9" x14ac:dyDescent="0.2">
      <c r="A10" s="341"/>
      <c r="B10" s="341"/>
      <c r="C10" s="341"/>
      <c r="D10" s="341"/>
      <c r="E10" s="341"/>
      <c r="F10" s="341"/>
      <c r="G10" s="341"/>
      <c r="H10" s="341"/>
      <c r="I10" s="341"/>
    </row>
    <row r="11" spans="1:9" x14ac:dyDescent="0.2">
      <c r="A11" s="341"/>
      <c r="B11" s="341"/>
      <c r="C11" s="341"/>
      <c r="D11" s="341"/>
      <c r="E11" s="341"/>
      <c r="F11" s="341"/>
      <c r="G11" s="341"/>
      <c r="H11" s="341"/>
      <c r="I11" s="341"/>
    </row>
    <row r="12" spans="1:9" x14ac:dyDescent="0.2">
      <c r="A12" s="341"/>
      <c r="B12" s="341"/>
      <c r="C12" s="341"/>
      <c r="D12" s="341"/>
      <c r="E12" s="341"/>
      <c r="F12" s="341"/>
      <c r="G12" s="341"/>
      <c r="H12" s="341"/>
      <c r="I12" s="341"/>
    </row>
    <row r="13" spans="1:9" x14ac:dyDescent="0.2">
      <c r="A13" s="341"/>
      <c r="B13" s="341"/>
      <c r="C13" s="341"/>
      <c r="D13" s="341"/>
      <c r="E13" s="341"/>
      <c r="F13" s="341"/>
      <c r="G13" s="341"/>
      <c r="H13" s="341"/>
      <c r="I13" s="341"/>
    </row>
    <row r="14" spans="1:9" x14ac:dyDescent="0.2">
      <c r="A14" s="341"/>
      <c r="B14" s="341"/>
      <c r="C14" s="341"/>
      <c r="D14" s="341"/>
      <c r="E14" s="341"/>
      <c r="F14" s="341"/>
      <c r="G14" s="341"/>
      <c r="H14" s="341"/>
      <c r="I14" s="341"/>
    </row>
    <row r="15" spans="1:9" x14ac:dyDescent="0.2">
      <c r="A15" s="341"/>
      <c r="B15" s="341"/>
      <c r="C15" s="341"/>
      <c r="D15" s="341"/>
      <c r="E15" s="341"/>
      <c r="F15" s="341"/>
      <c r="G15" s="341"/>
      <c r="H15" s="341"/>
      <c r="I15" s="341"/>
    </row>
    <row r="16" spans="1:9" x14ac:dyDescent="0.2">
      <c r="A16" s="341"/>
      <c r="B16" s="341"/>
      <c r="C16" s="341"/>
      <c r="D16" s="341"/>
      <c r="E16" s="341"/>
      <c r="F16" s="341"/>
      <c r="G16" s="341"/>
      <c r="H16" s="341"/>
      <c r="I16" s="341"/>
    </row>
    <row r="17" spans="1:9" x14ac:dyDescent="0.2">
      <c r="A17" s="341"/>
      <c r="B17" s="341"/>
      <c r="C17" s="341"/>
      <c r="D17" s="341"/>
      <c r="E17" s="341"/>
      <c r="F17" s="341"/>
      <c r="G17" s="341"/>
      <c r="H17" s="341"/>
      <c r="I17" s="341"/>
    </row>
    <row r="18" spans="1:9" x14ac:dyDescent="0.2">
      <c r="A18" s="341"/>
      <c r="B18" s="341"/>
      <c r="C18" s="341"/>
      <c r="D18" s="341"/>
      <c r="E18" s="341"/>
      <c r="F18" s="341"/>
      <c r="G18" s="341"/>
      <c r="H18" s="341"/>
      <c r="I18" s="341"/>
    </row>
    <row r="19" spans="1:9" x14ac:dyDescent="0.2">
      <c r="A19" s="341"/>
      <c r="B19" s="341"/>
      <c r="C19" s="341"/>
      <c r="D19" s="341"/>
      <c r="E19" s="341"/>
      <c r="F19" s="341"/>
      <c r="G19" s="341"/>
      <c r="H19" s="341"/>
      <c r="I19" s="341"/>
    </row>
    <row r="20" spans="1:9" x14ac:dyDescent="0.2">
      <c r="A20" s="341"/>
      <c r="B20" s="341"/>
      <c r="C20" s="341"/>
      <c r="D20" s="341"/>
      <c r="E20" s="341"/>
      <c r="F20" s="341"/>
      <c r="G20" s="341"/>
      <c r="H20" s="341"/>
      <c r="I20" s="341"/>
    </row>
    <row r="21" spans="1:9" x14ac:dyDescent="0.2">
      <c r="A21" s="341"/>
      <c r="B21" s="341"/>
      <c r="C21" s="341"/>
      <c r="D21" s="341"/>
      <c r="E21" s="341"/>
      <c r="F21" s="341"/>
      <c r="G21" s="341"/>
      <c r="H21" s="341"/>
      <c r="I21" s="341"/>
    </row>
    <row r="22" spans="1:9" x14ac:dyDescent="0.2">
      <c r="A22" s="341"/>
      <c r="B22" s="341"/>
      <c r="C22" s="341"/>
      <c r="D22" s="341"/>
      <c r="E22" s="341"/>
      <c r="F22" s="341"/>
      <c r="G22" s="341"/>
      <c r="H22" s="341"/>
      <c r="I22" s="341"/>
    </row>
    <row r="23" spans="1:9" x14ac:dyDescent="0.2">
      <c r="A23" s="341"/>
      <c r="B23" s="341"/>
      <c r="C23" s="341"/>
      <c r="D23" s="341"/>
      <c r="E23" s="341"/>
      <c r="F23" s="341"/>
      <c r="G23" s="341"/>
      <c r="H23" s="341"/>
      <c r="I23" s="341"/>
    </row>
    <row r="24" spans="1:9" x14ac:dyDescent="0.2">
      <c r="A24" s="341"/>
      <c r="B24" s="341"/>
      <c r="C24" s="341"/>
      <c r="D24" s="341"/>
      <c r="E24" s="341"/>
      <c r="F24" s="341"/>
      <c r="G24" s="341"/>
      <c r="H24" s="341"/>
      <c r="I24" s="341"/>
    </row>
    <row r="25" spans="1:9" x14ac:dyDescent="0.2">
      <c r="A25" s="341"/>
      <c r="B25" s="341"/>
      <c r="C25" s="341"/>
      <c r="D25" s="341"/>
      <c r="E25" s="341"/>
      <c r="F25" s="341"/>
      <c r="G25" s="341"/>
      <c r="H25" s="341"/>
      <c r="I25" s="341"/>
    </row>
    <row r="26" spans="1:9" x14ac:dyDescent="0.2">
      <c r="A26" s="341"/>
      <c r="B26" s="341"/>
      <c r="C26" s="341"/>
      <c r="D26" s="341"/>
      <c r="E26" s="341"/>
      <c r="F26" s="341"/>
      <c r="G26" s="341"/>
      <c r="H26" s="341"/>
      <c r="I26" s="341"/>
    </row>
    <row r="27" spans="1:9" x14ac:dyDescent="0.2">
      <c r="A27" s="341"/>
      <c r="B27" s="341"/>
      <c r="C27" s="341"/>
      <c r="D27" s="341"/>
      <c r="E27" s="341"/>
      <c r="F27" s="341"/>
      <c r="G27" s="341"/>
      <c r="H27" s="341"/>
      <c r="I27" s="341"/>
    </row>
    <row r="28" spans="1:9" x14ac:dyDescent="0.2">
      <c r="A28" s="341"/>
      <c r="B28" s="341"/>
      <c r="C28" s="341"/>
      <c r="D28" s="341"/>
      <c r="E28" s="341"/>
      <c r="F28" s="341"/>
      <c r="G28" s="341"/>
      <c r="H28" s="341"/>
      <c r="I28" s="341"/>
    </row>
    <row r="29" spans="1:9" x14ac:dyDescent="0.2">
      <c r="A29" s="341"/>
      <c r="B29" s="341"/>
      <c r="C29" s="341"/>
      <c r="D29" s="341"/>
      <c r="E29" s="341"/>
      <c r="F29" s="341"/>
      <c r="G29" s="341"/>
      <c r="H29" s="341"/>
      <c r="I29" s="341"/>
    </row>
    <row r="30" spans="1:9" x14ac:dyDescent="0.2">
      <c r="A30" s="341"/>
      <c r="B30" s="341"/>
      <c r="C30" s="341"/>
      <c r="D30" s="341"/>
      <c r="E30" s="341"/>
      <c r="F30" s="341"/>
      <c r="G30" s="341"/>
      <c r="H30" s="341"/>
      <c r="I30" s="341"/>
    </row>
    <row r="31" spans="1:9" x14ac:dyDescent="0.2">
      <c r="A31" s="341"/>
      <c r="B31" s="341"/>
      <c r="C31" s="341"/>
      <c r="D31" s="341"/>
      <c r="E31" s="341"/>
      <c r="F31" s="341"/>
      <c r="G31" s="341"/>
      <c r="H31" s="341"/>
      <c r="I31" s="341"/>
    </row>
    <row r="32" spans="1:9" x14ac:dyDescent="0.2">
      <c r="A32" s="341"/>
      <c r="B32" s="341"/>
      <c r="C32" s="341"/>
      <c r="D32" s="341"/>
      <c r="E32" s="341"/>
      <c r="F32" s="341"/>
      <c r="G32" s="341"/>
      <c r="H32" s="341"/>
      <c r="I32" s="341"/>
    </row>
    <row r="33" spans="1:9" x14ac:dyDescent="0.2">
      <c r="A33" s="341"/>
      <c r="B33" s="341"/>
      <c r="C33" s="341"/>
      <c r="D33" s="341"/>
      <c r="E33" s="341"/>
      <c r="F33" s="341"/>
      <c r="G33" s="341"/>
      <c r="H33" s="341"/>
      <c r="I33" s="341"/>
    </row>
    <row r="34" spans="1:9" x14ac:dyDescent="0.2">
      <c r="A34" s="341"/>
      <c r="B34" s="341"/>
      <c r="C34" s="341"/>
      <c r="D34" s="341"/>
      <c r="E34" s="341"/>
      <c r="F34" s="341"/>
      <c r="G34" s="341"/>
      <c r="H34" s="341"/>
      <c r="I34" s="341"/>
    </row>
    <row r="35" spans="1:9" x14ac:dyDescent="0.2">
      <c r="A35" s="341"/>
      <c r="B35" s="341"/>
      <c r="C35" s="341"/>
      <c r="D35" s="341"/>
      <c r="E35" s="341"/>
      <c r="F35" s="341"/>
      <c r="G35" s="341"/>
      <c r="H35" s="341"/>
      <c r="I35" s="341"/>
    </row>
    <row r="36" spans="1:9" x14ac:dyDescent="0.2">
      <c r="A36" s="341"/>
      <c r="B36" s="341"/>
      <c r="C36" s="341"/>
      <c r="D36" s="341"/>
      <c r="E36" s="341"/>
      <c r="F36" s="341"/>
      <c r="G36" s="341"/>
      <c r="H36" s="341"/>
      <c r="I36" s="341"/>
    </row>
    <row r="37" spans="1:9" x14ac:dyDescent="0.2">
      <c r="A37" s="341"/>
      <c r="B37" s="341"/>
      <c r="C37" s="341"/>
      <c r="D37" s="341"/>
      <c r="E37" s="341"/>
      <c r="F37" s="341"/>
      <c r="G37" s="341"/>
      <c r="H37" s="341"/>
      <c r="I37" s="341"/>
    </row>
    <row r="38" spans="1:9" x14ac:dyDescent="0.2">
      <c r="A38" s="341"/>
      <c r="B38" s="341"/>
      <c r="C38" s="341"/>
      <c r="D38" s="341"/>
      <c r="E38" s="341"/>
      <c r="F38" s="341"/>
      <c r="G38" s="341"/>
      <c r="H38" s="341"/>
      <c r="I38" s="341"/>
    </row>
    <row r="39" spans="1:9" x14ac:dyDescent="0.2">
      <c r="A39" s="341"/>
      <c r="B39" s="341"/>
      <c r="C39" s="341"/>
      <c r="D39" s="341"/>
      <c r="E39" s="341"/>
      <c r="F39" s="341"/>
      <c r="G39" s="341"/>
      <c r="H39" s="341"/>
      <c r="I39" s="341"/>
    </row>
    <row r="40" spans="1:9" ht="191.25" customHeight="1" x14ac:dyDescent="0.2">
      <c r="A40" s="341"/>
      <c r="B40" s="341"/>
      <c r="C40" s="341"/>
      <c r="D40" s="341"/>
      <c r="E40" s="341"/>
      <c r="F40" s="341"/>
      <c r="G40" s="341"/>
      <c r="H40" s="341"/>
      <c r="I40" s="341"/>
    </row>
  </sheetData>
  <mergeCells count="1">
    <mergeCell ref="A1:I40"/>
  </mergeCells>
  <pageMargins left="0.7" right="0.7" top="0.75" bottom="0.75" header="0.3" footer="0.3"/>
  <pageSetup paperSize="9" scale="46"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D4D68A5-2969-466B-8FA3-1D74451CB0A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DF4A76-605D-40F1-9D34-630BCD81426F}">
  <ds:schemaRefs>
    <ds:schemaRef ds:uri="http://schemas.openxmlformats.org/package/2006/metadata/core-properties"/>
    <ds:schemaRef ds:uri="http://schemas.microsoft.com/office/2006/documentManagement/types"/>
    <ds:schemaRef ds:uri="http://purl.org/dc/dcmitype/"/>
    <ds:schemaRef ds:uri="http://purl.org/dc/elements/1.1/"/>
    <ds:schemaRef ds:uri="http://schemas.microsoft.com/office/2006/metadata/properties"/>
    <ds:schemaRef ds:uri="http://www.w3.org/XML/1998/namespace"/>
    <ds:schemaRef ds:uri="http://purl.org/dc/terms/"/>
    <ds:schemaRef ds:uri="http://schemas.microsoft.com/office/infopath/2007/PartnerControls"/>
    <ds:schemaRef ds:uri="2090b57c-2e4d-4ed9-b313-510fc704fe75"/>
  </ds:schemaRefs>
</ds:datastoreItem>
</file>

<file path=customXml/itemProps3.xml><?xml version="1.0" encoding="utf-8"?>
<ds:datastoreItem xmlns:ds="http://schemas.openxmlformats.org/officeDocument/2006/customXml" ds:itemID="{40346429-6537-4A94-ACE3-4C883F3FB56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General data</vt:lpstr>
      <vt:lpstr>Balance sheet</vt:lpstr>
      <vt:lpstr>P&amp;L</vt:lpstr>
      <vt:lpstr>CF_I</vt:lpstr>
      <vt:lpstr>CF_D</vt:lpstr>
      <vt:lpstr>SOCE</vt:lpstr>
      <vt:lpstr>Notes</vt:lpstr>
      <vt:lpstr>'Balance sheet'!Print_Area</vt:lpstr>
      <vt:lpstr>CF_D!Print_Area</vt:lpstr>
      <vt:lpstr>CF_I!Print_Area</vt:lpstr>
      <vt:lpstr>'General data'!Print_Area</vt:lpstr>
      <vt:lpstr>SOCE!Print_Area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Tomislav Kondić</cp:lastModifiedBy>
  <cp:lastPrinted>2023-10-19T12:52:20Z</cp:lastPrinted>
  <dcterms:created xsi:type="dcterms:W3CDTF">2008-10-17T11:51:54Z</dcterms:created>
  <dcterms:modified xsi:type="dcterms:W3CDTF">2024-02-16T10:03:12Z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